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1"/>
  </bookViews>
  <sheets>
    <sheet name="Лист1" sheetId="1" r:id="rId1"/>
    <sheet name="титул" sheetId="2" r:id="rId2"/>
    <sheet name="Лист2" sheetId="3" r:id="rId3"/>
  </sheets>
  <definedNames>
    <definedName name="_xlnm.Print_Titles" localSheetId="2">'Лист2'!$2:$5</definedName>
  </definedNames>
  <calcPr fullCalcOnLoad="1"/>
</workbook>
</file>

<file path=xl/sharedStrings.xml><?xml version="1.0" encoding="utf-8"?>
<sst xmlns="http://schemas.openxmlformats.org/spreadsheetml/2006/main" count="197" uniqueCount="157">
  <si>
    <t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7 сентября 2007 г. № 76н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</si>
  <si>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</si>
  <si>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</si>
  <si>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/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</si>
  <si>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</si>
  <si>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руб.)</t>
  </si>
  <si>
    <t>КБК (Рз, Пр)</t>
  </si>
  <si>
    <t>Нормативные правовые акты, договоры, соглашения 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</si>
  <si>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</si>
  <si>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</si>
  <si>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</si>
  <si>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</si>
  <si>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</si>
  <si>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</si>
  <si>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запланирова-
но</t>
  </si>
  <si>
    <t>фактически исполнено</t>
  </si>
  <si>
    <t>текущий финансовый год</t>
  </si>
  <si>
    <t>очередной финансовый год</t>
  </si>
  <si>
    <t>финансовый год +1</t>
  </si>
  <si>
    <t>финансовый год +2</t>
  </si>
  <si>
    <t>Примечание</t>
  </si>
  <si>
    <t>2. Свод реестров расходных обязательств муниципальных образований, входящих в состав субъекта Российской Федерации</t>
  </si>
  <si>
    <t>Наименование вопроса местного значения, расходного обязательства</t>
  </si>
  <si>
    <t>Нормативные правовые акты, договоры, соглашения  муниципальных образований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</si>
  <si>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</si>
  <si>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</si>
  <si>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</si>
  <si>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</si>
  <si>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</si>
  <si>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</si>
  <si>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</si>
  <si>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</si>
  <si>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</si>
  <si>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</si>
  <si>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</si>
  <si>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</si>
  <si>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</si>
  <si>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</si>
  <si>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</si>
  <si>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</si>
  <si>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</si>
  <si>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</si>
  <si>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</si>
  <si>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</si>
  <si>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</si>
  <si>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 xml:space="preserve">Расходные обязательства поселений </t>
  </si>
  <si>
    <t>РП</t>
  </si>
  <si>
    <t>1.1.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</si>
  <si>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</si>
  <si>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>РП-А</t>
  </si>
  <si>
    <t>1.1.1.</t>
  </si>
  <si>
    <t xml:space="preserve">финансирование расходов на содержание органов местного самоуправления поселений </t>
  </si>
  <si>
    <t>РП-А-0100</t>
  </si>
  <si>
    <t>0103,0104,1003</t>
  </si>
  <si>
    <t>1.1.2.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</si>
  <si>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</si>
  <si>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РП-А-0200</t>
  </si>
  <si>
    <t>0113,0801,1101</t>
  </si>
  <si>
    <t>1.1.3.</t>
  </si>
  <si>
    <t xml:space="preserve"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</t>
  </si>
  <si>
    <t>РП-А-0300</t>
  </si>
  <si>
    <t>0502,0503</t>
  </si>
  <si>
    <t>1.1.4.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</si>
  <si>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 </t>
  </si>
  <si>
    <t>РП-А-0400</t>
  </si>
  <si>
    <t>0107</t>
  </si>
  <si>
    <t>1.1.8.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</si>
  <si>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</t>
  </si>
  <si>
    <t>РП-А-0800</t>
  </si>
  <si>
    <t>0106</t>
  </si>
  <si>
    <t>1.1.10.</t>
  </si>
  <si>
    <t xml:space="preserve">владение, пользование и распоряжение имуществом, находящимся в муниципальной собственности поселения </t>
  </si>
  <si>
    <t>РП-А-1000</t>
  </si>
  <si>
    <t>0113,0501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</si>
  <si>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</si>
  <si>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</si>
  <si>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РП-А-1100</t>
  </si>
  <si>
    <t>0502</t>
  </si>
  <si>
    <t>1.1.12.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</si>
  <si>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</si>
  <si>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РП-А-1200</t>
  </si>
  <si>
    <t>0409,0502,0503</t>
  </si>
  <si>
    <t>1.1.13.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</si>
  <si>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</si>
  <si>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РП-А-1300</t>
  </si>
  <si>
    <t>0501,1001,1003</t>
  </si>
  <si>
    <t>1.1.16.</t>
  </si>
  <si>
    <t xml:space="preserve">участие в предупреждении и ликвидации последствий чрезвычайных ситуаций в границах поселения </t>
  </si>
  <si>
    <t>РП-А-1600</t>
  </si>
  <si>
    <t>0309,0501,0502,0801</t>
  </si>
  <si>
    <t>1.1.20.</t>
  </si>
  <si>
    <t xml:space="preserve">создание условий для организации досуга и обеспечения жителей поселения услугами организаций культуры </t>
  </si>
  <si>
    <t>РП-А-2000</t>
  </si>
  <si>
    <t>0801,0804</t>
  </si>
  <si>
    <t>1.1.23.</t>
  </si>
  <si>
    <t xml:space="preserve"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 </t>
  </si>
  <si>
    <t>РП-А-2300</t>
  </si>
  <si>
    <t>0801</t>
  </si>
  <si>
    <t>1.1.24.</t>
  </si>
  <si>
    <t xml:space="preserve"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</t>
  </si>
  <si>
    <t>РП-А-2400</t>
  </si>
  <si>
    <t>0502,0503,0801</t>
  </si>
  <si>
    <t>1.1.27.</t>
  </si>
  <si>
    <t xml:space="preserve">организация сбора и вывоза бытовых отходов и мусора </t>
  </si>
  <si>
    <t>РП-А-2700</t>
  </si>
  <si>
    <t>0503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</si>
  <si>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</si>
  <si>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</si>
  <si>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</si>
  <si>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1.1.29.</t>
  </si>
  <si>
    <t xml:space="preserve"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 </t>
  </si>
  <si>
    <t>РП-А-2900</t>
  </si>
  <si>
    <t>0412,0501</t>
  </si>
  <si>
    <t>1.1.31.</t>
  </si>
  <si>
    <t xml:space="preserve">организация ритуальных услуг и содержание мест захоронения </t>
  </si>
  <si>
    <t>РП-А-3100</t>
  </si>
  <si>
    <t>1.1.32.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</si>
  <si>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</si>
  <si>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</si>
  <si>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0309</t>
  </si>
  <si>
    <t>1.3.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</si>
  <si>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</si>
  <si>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</si>
  <si>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</si>
  <si>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 xml:space="preserve">осуществление первичного воинского учета на территориях, где отсутствуют военные комиссариаты </t>
  </si>
  <si>
    <t>РП-В-0100</t>
  </si>
  <si>
    <t>0203</t>
  </si>
  <si>
    <t>1.3.7.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</si>
  <si>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</si>
  <si>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</si>
  <si>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>0104</t>
  </si>
  <si>
    <t>ИТОГО расходные обязательства поселений</t>
  </si>
  <si>
    <t>РП-И-9999</t>
  </si>
  <si>
    <t>(подпись)</t>
  </si>
  <si>
    <t>(расшифровка подписи)</t>
  </si>
  <si>
    <t>(должность)</t>
  </si>
  <si>
    <t>(телефон)</t>
  </si>
  <si>
    <t>Глава администрации МО Кисельнинское СП</t>
  </si>
  <si>
    <t>Симонова Т. В.</t>
  </si>
  <si>
    <t>Главный бухгалтер</t>
  </si>
  <si>
    <t xml:space="preserve">Аверьянова Е. А. </t>
  </si>
  <si>
    <t>(881363) 48-172</t>
  </si>
  <si>
    <t>отчетный  финансовый год 2014</t>
  </si>
  <si>
    <t>запланировано 2014</t>
  </si>
  <si>
    <t>фактически исполнено 2014</t>
  </si>
  <si>
    <t>текущий финансовый год 2015</t>
  </si>
  <si>
    <t>очередной финансовый год 2016</t>
  </si>
  <si>
    <t>финансовый год +1 2017</t>
  </si>
  <si>
    <t>финансовый год +2 2018</t>
  </si>
  <si>
    <t>Реестр расходных обязательств</t>
  </si>
  <si>
    <t>Регион:</t>
  </si>
  <si>
    <t>45021 - Волховский район</t>
  </si>
  <si>
    <t xml:space="preserve"> МО Кисельнинское сельское поселение</t>
  </si>
  <si>
    <t xml:space="preserve">                                     Отчетный финансовый год:2014 г.</t>
  </si>
  <si>
    <t>Текущий финансовый год: 2015 г.</t>
  </si>
  <si>
    <t xml:space="preserve">     Очередной финансовый год: 2016 г.</t>
  </si>
  <si>
    <t>Плановый период 2016-2018 г.г.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</si>
</sst>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mm\.dd\.yyyy"/>
    <numFmt numFmtId="165" formatCode="[$-10419]###\ ###\ ###\ ###\ ##0.00"/>
  </numFmts>
  <fonts count="31"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7"/>
      <color indexed="8"/>
      <name val="Arial Narrow"/>
      <family val="0"/>
    </font>
    <font>
      <b/>
      <sz val="10"/>
      <color indexed="8"/>
      <name val="Arial"/>
      <family val="0"/>
    </font>
    <font>
      <sz val="9"/>
      <color indexed="8"/>
      <name val="Arial Narrow"/>
      <family val="0"/>
    </font>
    <font>
      <sz val="8"/>
      <color indexed="8"/>
      <name val="Arial Narrow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24"/>
      <name val="Arial Rounded MT Bold"/>
      <family val="2"/>
    </font>
    <font>
      <b/>
      <sz val="14"/>
      <name val="Arial"/>
      <family val="2"/>
    </font>
    <font>
      <b/>
      <sz val="14"/>
      <name val="Arial Cyr"/>
      <family val="0"/>
    </font>
    <font>
      <u val="single"/>
      <sz val="9"/>
      <color indexed="8"/>
      <name val="Arial"/>
      <family val="0"/>
    </font>
    <font>
      <u val="single"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8">
    <xf numFmtId="0" fontId="1" fillId="0" borderId="0" xfId="0" applyFont="1" applyFill="1" applyBorder="1" applyAlignment="1">
      <alignment/>
    </xf>
    <xf numFmtId="0" fontId="5" fillId="0" borderId="10" xfId="33" applyNumberFormat="1" applyFont="1" applyFill="1" applyBorder="1" applyAlignment="1">
      <alignment horizontal="center" vertical="top" wrapText="1" readingOrder="1"/>
      <protection/>
    </xf>
    <xf numFmtId="0" fontId="5" fillId="0" borderId="11" xfId="33" applyNumberFormat="1" applyFont="1" applyFill="1" applyBorder="1" applyAlignment="1">
      <alignment horizontal="center" vertical="top" wrapText="1" readingOrder="1"/>
      <protection/>
    </xf>
    <xf numFmtId="0" fontId="1" fillId="0" borderId="12" xfId="33" applyNumberFormat="1" applyFont="1" applyFill="1" applyBorder="1" applyAlignment="1">
      <alignment vertical="top" wrapText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5" fillId="0" borderId="14" xfId="33" applyNumberFormat="1" applyFont="1" applyFill="1" applyBorder="1" applyAlignment="1">
      <alignment horizontal="center" vertical="top" wrapText="1" readingOrder="1"/>
      <protection/>
    </xf>
    <xf numFmtId="0" fontId="5" fillId="0" borderId="15" xfId="33" applyNumberFormat="1" applyFont="1" applyFill="1" applyBorder="1" applyAlignment="1">
      <alignment horizontal="center" vertical="top" wrapText="1" readingOrder="1"/>
      <protection/>
    </xf>
    <xf numFmtId="0" fontId="6" fillId="0" borderId="11" xfId="33" applyNumberFormat="1" applyFont="1" applyFill="1" applyBorder="1" applyAlignment="1">
      <alignment horizontal="center" vertical="top" wrapText="1" readingOrder="1"/>
      <protection/>
    </xf>
    <xf numFmtId="0" fontId="6" fillId="0" borderId="15" xfId="33" applyNumberFormat="1" applyFont="1" applyFill="1" applyBorder="1" applyAlignment="1">
      <alignment horizontal="center" vertical="top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vertical="top" wrapText="1" readingOrder="1"/>
      <protection/>
    </xf>
    <xf numFmtId="0" fontId="5" fillId="0" borderId="11" xfId="33" applyNumberFormat="1" applyFont="1" applyFill="1" applyBorder="1" applyAlignment="1">
      <alignment vertical="top" wrapText="1" readingOrder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165" fontId="6" fillId="0" borderId="11" xfId="33" applyNumberFormat="1" applyFont="1" applyFill="1" applyBorder="1" applyAlignment="1">
      <alignment vertical="top" wrapText="1" readingOrder="1"/>
      <protection/>
    </xf>
    <xf numFmtId="0" fontId="1" fillId="0" borderId="17" xfId="0" applyFont="1" applyFill="1" applyBorder="1" applyAlignment="1">
      <alignment/>
    </xf>
    <xf numFmtId="0" fontId="1" fillId="0" borderId="18" xfId="33" applyNumberFormat="1" applyFont="1" applyFill="1" applyBorder="1" applyAlignment="1">
      <alignment vertical="top" wrapText="1"/>
      <protection/>
    </xf>
    <xf numFmtId="0" fontId="7" fillId="0" borderId="19" xfId="33" applyNumberFormat="1" applyFont="1" applyFill="1" applyBorder="1" applyAlignment="1">
      <alignment horizontal="center" vertical="center" wrapText="1" readingOrder="1"/>
      <protection/>
    </xf>
    <xf numFmtId="4" fontId="1" fillId="0" borderId="20" xfId="33" applyNumberFormat="1" applyFont="1" applyFill="1" applyBorder="1" applyAlignment="1">
      <alignment vertical="top" wrapText="1"/>
      <protection/>
    </xf>
    <xf numFmtId="4" fontId="6" fillId="0" borderId="21" xfId="33" applyNumberFormat="1" applyFont="1" applyFill="1" applyBorder="1" applyAlignment="1">
      <alignment vertical="top" wrapText="1" readingOrder="1"/>
      <protection/>
    </xf>
    <xf numFmtId="4" fontId="6" fillId="0" borderId="11" xfId="33" applyNumberFormat="1" applyFont="1" applyFill="1" applyBorder="1" applyAlignment="1">
      <alignment vertical="top" wrapText="1" readingOrder="1"/>
      <protection/>
    </xf>
    <xf numFmtId="4" fontId="1" fillId="0" borderId="13" xfId="33" applyNumberFormat="1" applyFont="1" applyFill="1" applyBorder="1" applyAlignment="1">
      <alignment vertical="top" wrapText="1"/>
      <protection/>
    </xf>
    <xf numFmtId="165" fontId="6" fillId="0" borderId="22" xfId="33" applyNumberFormat="1" applyFont="1" applyFill="1" applyBorder="1" applyAlignment="1">
      <alignment vertical="top" wrapText="1" readingOrder="1"/>
      <protection/>
    </xf>
    <xf numFmtId="0" fontId="6" fillId="0" borderId="22" xfId="33" applyNumberFormat="1" applyFont="1" applyFill="1" applyBorder="1" applyAlignment="1">
      <alignment vertical="top" wrapText="1" readingOrder="1"/>
      <protection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1" fillId="0" borderId="13" xfId="33" applyNumberFormat="1" applyFont="1" applyFill="1" applyBorder="1" applyAlignment="1">
      <alignment vertical="top" wrapText="1"/>
      <protection/>
    </xf>
    <xf numFmtId="0" fontId="5" fillId="0" borderId="14" xfId="33" applyNumberFormat="1" applyFont="1" applyFill="1" applyBorder="1" applyAlignment="1">
      <alignment horizontal="center" vertical="top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" fillId="0" borderId="15" xfId="33" applyNumberFormat="1" applyFont="1" applyFill="1" applyBorder="1" applyAlignment="1">
      <alignment horizontal="center" vertical="top" wrapText="1" readingOrder="1"/>
      <protection/>
    </xf>
    <xf numFmtId="164" fontId="2" fillId="0" borderId="0" xfId="33" applyNumberFormat="1" applyFont="1" applyFill="1" applyBorder="1" applyAlignment="1">
      <alignment vertical="top" wrapText="1" readingOrder="1"/>
      <protection/>
    </xf>
    <xf numFmtId="0" fontId="1" fillId="0" borderId="0" xfId="0" applyFont="1" applyFill="1" applyBorder="1" applyAlignment="1">
      <alignment/>
    </xf>
    <xf numFmtId="0" fontId="3" fillId="0" borderId="0" xfId="33" applyNumberFormat="1" applyFont="1" applyFill="1" applyBorder="1" applyAlignment="1">
      <alignment vertical="top" wrapText="1" readingOrder="1"/>
      <protection/>
    </xf>
    <xf numFmtId="0" fontId="2" fillId="0" borderId="0" xfId="33" applyNumberFormat="1" applyFont="1" applyFill="1" applyBorder="1" applyAlignment="1">
      <alignment vertical="top" wrapText="1" readingOrder="1"/>
      <protection/>
    </xf>
    <xf numFmtId="0" fontId="4" fillId="0" borderId="0" xfId="33" applyNumberFormat="1" applyFont="1" applyFill="1" applyBorder="1" applyAlignment="1">
      <alignment horizontal="center" vertical="top" wrapText="1" readingOrder="1"/>
      <protection/>
    </xf>
    <xf numFmtId="0" fontId="5" fillId="0" borderId="10" xfId="33" applyNumberFormat="1" applyFont="1" applyFill="1" applyBorder="1" applyAlignment="1">
      <alignment horizontal="center" vertical="top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1" fillId="0" borderId="25" xfId="33" applyNumberFormat="1" applyFont="1" applyFill="1" applyBorder="1" applyAlignment="1">
      <alignment vertical="top" wrapText="1"/>
      <protection/>
    </xf>
    <xf numFmtId="0" fontId="5" fillId="0" borderId="11" xfId="33" applyNumberFormat="1" applyFont="1" applyFill="1" applyBorder="1" applyAlignment="1">
      <alignment horizontal="center" vertical="top" wrapText="1" readingOrder="1"/>
      <protection/>
    </xf>
    <xf numFmtId="0" fontId="1" fillId="0" borderId="12" xfId="33" applyNumberFormat="1" applyFont="1" applyFill="1" applyBorder="1" applyAlignment="1">
      <alignment vertical="top" wrapText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27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6" fillId="0" borderId="11" xfId="33" applyNumberFormat="1" applyFont="1" applyFill="1" applyBorder="1" applyAlignment="1">
      <alignment horizontal="center" vertical="top" wrapText="1" readingOrder="1"/>
      <protection/>
    </xf>
    <xf numFmtId="0" fontId="6" fillId="0" borderId="15" xfId="33" applyNumberFormat="1" applyFont="1" applyFill="1" applyBorder="1" applyAlignment="1">
      <alignment horizontal="center" vertical="top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165" fontId="6" fillId="0" borderId="29" xfId="33" applyNumberFormat="1" applyFont="1" applyFill="1" applyBorder="1" applyAlignment="1">
      <alignment vertical="top" wrapText="1" readingOrder="1"/>
      <protection/>
    </xf>
    <xf numFmtId="165" fontId="6" fillId="0" borderId="30" xfId="33" applyNumberFormat="1" applyFont="1" applyFill="1" applyBorder="1" applyAlignment="1">
      <alignment vertical="top" wrapText="1" readingOrder="1"/>
      <protection/>
    </xf>
    <xf numFmtId="0" fontId="6" fillId="0" borderId="11" xfId="33" applyNumberFormat="1" applyFont="1" applyFill="1" applyBorder="1" applyAlignment="1">
      <alignment vertical="top" wrapText="1" readingOrder="1"/>
      <protection/>
    </xf>
    <xf numFmtId="4" fontId="6" fillId="0" borderId="11" xfId="33" applyNumberFormat="1" applyFont="1" applyFill="1" applyBorder="1" applyAlignment="1">
      <alignment vertical="top" wrapText="1" readingOrder="1"/>
      <protection/>
    </xf>
    <xf numFmtId="4" fontId="1" fillId="0" borderId="13" xfId="33" applyNumberFormat="1" applyFont="1" applyFill="1" applyBorder="1" applyAlignment="1">
      <alignment vertical="top" wrapText="1"/>
      <protection/>
    </xf>
    <xf numFmtId="4" fontId="6" fillId="0" borderId="31" xfId="33" applyNumberFormat="1" applyFont="1" applyFill="1" applyBorder="1" applyAlignment="1">
      <alignment vertical="top" wrapText="1" readingOrder="1"/>
      <protection/>
    </xf>
    <xf numFmtId="4" fontId="6" fillId="0" borderId="30" xfId="33" applyNumberFormat="1" applyFont="1" applyFill="1" applyBorder="1" applyAlignment="1">
      <alignment vertical="top" wrapText="1" readingOrder="1"/>
      <protection/>
    </xf>
    <xf numFmtId="4" fontId="6" fillId="0" borderId="32" xfId="33" applyNumberFormat="1" applyFont="1" applyFill="1" applyBorder="1" applyAlignment="1">
      <alignment vertical="top" wrapText="1" readingOrder="1"/>
      <protection/>
    </xf>
    <xf numFmtId="0" fontId="1" fillId="0" borderId="33" xfId="0" applyFont="1" applyFill="1" applyBorder="1" applyAlignment="1">
      <alignment/>
    </xf>
    <xf numFmtId="0" fontId="8" fillId="0" borderId="17" xfId="33" applyNumberFormat="1" applyFont="1" applyFill="1" applyBorder="1" applyAlignment="1">
      <alignment horizontal="center" vertical="top" wrapText="1" readingOrder="1"/>
      <protection/>
    </xf>
    <xf numFmtId="0" fontId="1" fillId="0" borderId="17" xfId="0" applyFont="1" applyFill="1" applyBorder="1" applyAlignment="1">
      <alignment/>
    </xf>
    <xf numFmtId="0" fontId="8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24" xfId="33" applyNumberFormat="1" applyFont="1" applyFill="1" applyBorder="1" applyAlignment="1">
      <alignment horizontal="center" vertical="top" wrapText="1" readingOrder="1"/>
      <protection/>
    </xf>
    <xf numFmtId="0" fontId="29" fillId="0" borderId="0" xfId="33" applyNumberFormat="1" applyFont="1" applyFill="1" applyBorder="1" applyAlignment="1">
      <alignment horizontal="center" vertical="top" wrapText="1" readingOrder="1"/>
      <protection/>
    </xf>
    <xf numFmtId="0" fontId="30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showGridLines="0" zoomScalePageLayoutView="0" workbookViewId="0" topLeftCell="E2">
      <selection activeCell="C4" sqref="C4"/>
    </sheetView>
  </sheetViews>
  <sheetFormatPr defaultColWidth="9.140625" defaultRowHeight="15"/>
  <cols>
    <col min="1" max="2" width="16.7109375" style="0" customWidth="1"/>
    <col min="3" max="3" width="5.140625" style="0" customWidth="1"/>
    <col min="4" max="4" width="11.28125" style="0" customWidth="1"/>
    <col min="5" max="5" width="0.2890625" style="0" customWidth="1"/>
    <col min="6" max="6" width="10.7109375" style="0" customWidth="1"/>
    <col min="7" max="7" width="25.8515625" style="0" customWidth="1"/>
    <col min="8" max="8" width="7.00390625" style="0" customWidth="1"/>
    <col min="9" max="9" width="9.421875" style="0" customWidth="1"/>
    <col min="10" max="10" width="25.8515625" style="0" customWidth="1"/>
    <col min="11" max="12" width="6.8515625" style="0" customWidth="1"/>
    <col min="13" max="13" width="10.00390625" style="0" customWidth="1"/>
    <col min="14" max="15" width="0.42578125" style="0" customWidth="1"/>
    <col min="16" max="20" width="10.8515625" style="0" customWidth="1"/>
    <col min="21" max="21" width="5.8515625" style="0" customWidth="1"/>
    <col min="22" max="22" width="5.00390625" style="0" customWidth="1"/>
    <col min="23" max="23" width="2.421875" style="0" customWidth="1"/>
  </cols>
  <sheetData>
    <row r="1" spans="1:3" ht="0" customHeight="1" hidden="1">
      <c r="A1" s="29"/>
      <c r="B1" s="30"/>
      <c r="C1" s="30"/>
    </row>
    <row r="2" spans="1:21" ht="15">
      <c r="A2" s="30"/>
      <c r="B2" s="30"/>
      <c r="C2" s="30"/>
      <c r="O2" s="31" t="s">
        <v>0</v>
      </c>
      <c r="P2" s="30"/>
      <c r="Q2" s="30"/>
      <c r="R2" s="30"/>
      <c r="S2" s="30"/>
      <c r="T2" s="30"/>
      <c r="U2" s="30"/>
    </row>
    <row r="3" spans="15:21" ht="15">
      <c r="O3" s="30"/>
      <c r="P3" s="30"/>
      <c r="Q3" s="30"/>
      <c r="R3" s="30"/>
      <c r="S3" s="30"/>
      <c r="T3" s="30"/>
      <c r="U3" s="30"/>
    </row>
    <row r="4" spans="5:21" ht="15">
      <c r="E4" s="32"/>
      <c r="F4" s="30"/>
      <c r="G4" s="30"/>
      <c r="H4" s="30"/>
      <c r="I4" s="30"/>
      <c r="J4" s="30"/>
      <c r="K4" s="30"/>
      <c r="L4" s="30"/>
      <c r="M4" s="30"/>
      <c r="O4" s="30"/>
      <c r="P4" s="30"/>
      <c r="Q4" s="30"/>
      <c r="R4" s="30"/>
      <c r="S4" s="30"/>
      <c r="T4" s="30"/>
      <c r="U4" s="30"/>
    </row>
    <row r="5" spans="5:13" ht="41.25" customHeight="1">
      <c r="E5" s="30"/>
      <c r="F5" s="30"/>
      <c r="G5" s="30"/>
      <c r="H5" s="30"/>
      <c r="I5" s="30"/>
      <c r="J5" s="30"/>
      <c r="K5" s="30"/>
      <c r="L5" s="30"/>
      <c r="M5" s="30"/>
    </row>
    <row r="6" ht="23.25" customHeight="1"/>
    <row r="7" spans="1:22" ht="21.75" customHeight="1">
      <c r="A7" s="33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21.75" customHeight="1">
      <c r="A8" s="34" t="s">
        <v>2</v>
      </c>
      <c r="B8" s="35"/>
      <c r="C8" s="35"/>
      <c r="D8" s="35"/>
      <c r="E8" s="36"/>
      <c r="F8" s="1" t="s">
        <v>3</v>
      </c>
      <c r="G8" s="37" t="s">
        <v>4</v>
      </c>
      <c r="H8" s="38"/>
      <c r="I8" s="38"/>
      <c r="J8" s="38"/>
      <c r="K8" s="38"/>
      <c r="L8" s="25"/>
      <c r="M8" s="37" t="s">
        <v>5</v>
      </c>
      <c r="N8" s="38"/>
      <c r="O8" s="38"/>
      <c r="P8" s="38"/>
      <c r="Q8" s="38"/>
      <c r="R8" s="38"/>
      <c r="S8" s="38"/>
      <c r="T8" s="25"/>
      <c r="U8" s="34" t="s">
        <v>3</v>
      </c>
      <c r="V8" s="36"/>
    </row>
    <row r="9" spans="1:22" ht="34.5" customHeight="1">
      <c r="A9" s="26" t="s">
        <v>3</v>
      </c>
      <c r="B9" s="30"/>
      <c r="C9" s="30"/>
      <c r="D9" s="30"/>
      <c r="E9" s="27"/>
      <c r="F9" s="5" t="s">
        <v>6</v>
      </c>
      <c r="G9" s="37" t="s">
        <v>7</v>
      </c>
      <c r="H9" s="38"/>
      <c r="I9" s="25"/>
      <c r="J9" s="37" t="s">
        <v>8</v>
      </c>
      <c r="K9" s="38"/>
      <c r="L9" s="25"/>
      <c r="M9" s="37" t="s">
        <v>9</v>
      </c>
      <c r="N9" s="38"/>
      <c r="O9" s="38"/>
      <c r="P9" s="25"/>
      <c r="Q9" s="1" t="s">
        <v>3</v>
      </c>
      <c r="R9" s="1" t="s">
        <v>3</v>
      </c>
      <c r="S9" s="37" t="s">
        <v>10</v>
      </c>
      <c r="T9" s="25"/>
      <c r="U9" s="26" t="s">
        <v>3</v>
      </c>
      <c r="V9" s="27"/>
    </row>
    <row r="10" spans="1:22" ht="76.5">
      <c r="A10" s="28" t="s">
        <v>3</v>
      </c>
      <c r="B10" s="39"/>
      <c r="C10" s="39"/>
      <c r="D10" s="39"/>
      <c r="E10" s="40"/>
      <c r="F10" s="6" t="s">
        <v>3</v>
      </c>
      <c r="G10" s="2" t="s">
        <v>11</v>
      </c>
      <c r="H10" s="7" t="s">
        <v>12</v>
      </c>
      <c r="I10" s="7" t="s">
        <v>13</v>
      </c>
      <c r="J10" s="2" t="s">
        <v>11</v>
      </c>
      <c r="K10" s="7" t="s">
        <v>12</v>
      </c>
      <c r="L10" s="7" t="s">
        <v>13</v>
      </c>
      <c r="M10" s="37" t="s">
        <v>14</v>
      </c>
      <c r="N10" s="38"/>
      <c r="O10" s="25"/>
      <c r="P10" s="2" t="s">
        <v>15</v>
      </c>
      <c r="Q10" s="6" t="s">
        <v>16</v>
      </c>
      <c r="R10" s="6" t="s">
        <v>17</v>
      </c>
      <c r="S10" s="2" t="s">
        <v>18</v>
      </c>
      <c r="T10" s="2" t="s">
        <v>19</v>
      </c>
      <c r="U10" s="28" t="s">
        <v>20</v>
      </c>
      <c r="V10" s="40"/>
    </row>
    <row r="11" ht="409.5" customHeight="1" hidden="1"/>
    <row r="12" ht="24" customHeight="1"/>
  </sheetData>
  <sheetProtection/>
  <mergeCells count="17">
    <mergeCell ref="U9:V9"/>
    <mergeCell ref="A10:E10"/>
    <mergeCell ref="M10:O10"/>
    <mergeCell ref="U10:V10"/>
    <mergeCell ref="A9:E9"/>
    <mergeCell ref="G9:I9"/>
    <mergeCell ref="J9:L9"/>
    <mergeCell ref="M9:P9"/>
    <mergeCell ref="S9:T9"/>
    <mergeCell ref="A8:E8"/>
    <mergeCell ref="G8:L8"/>
    <mergeCell ref="M8:T8"/>
    <mergeCell ref="U8:V8"/>
    <mergeCell ref="A1:C2"/>
    <mergeCell ref="O2:U4"/>
    <mergeCell ref="E4:M5"/>
    <mergeCell ref="A7:V7"/>
  </mergeCells>
  <printOptions/>
  <pageMargins left="0.196850393700787" right="0.196850393700787" top="0.393700787401575" bottom="0.393700787401575" header="0.393700787401575" footer="0.393700787401575"/>
  <pageSetup fitToHeight="1" fitToWidth="1" horizontalDpi="300" verticalDpi="3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4"/>
  <sheetViews>
    <sheetView tabSelected="1" workbookViewId="0" topLeftCell="A1">
      <selection activeCell="E13" sqref="E13"/>
    </sheetView>
  </sheetViews>
  <sheetFormatPr defaultColWidth="9.140625" defaultRowHeight="15"/>
  <sheetData>
    <row r="4" spans="1:10" ht="30">
      <c r="A4" s="45" t="s">
        <v>149</v>
      </c>
      <c r="B4" s="42"/>
      <c r="C4" s="42"/>
      <c r="D4" s="42"/>
      <c r="E4" s="42"/>
      <c r="F4" s="42"/>
      <c r="G4" s="42"/>
      <c r="H4" s="42"/>
      <c r="I4" s="42"/>
      <c r="J4" s="42"/>
    </row>
    <row r="5" spans="3:9" ht="30">
      <c r="C5" s="23"/>
      <c r="D5" s="24"/>
      <c r="E5" s="23"/>
      <c r="F5" s="23"/>
      <c r="G5" s="23"/>
      <c r="H5" s="23"/>
      <c r="I5" s="23"/>
    </row>
    <row r="6" spans="1:9" ht="18">
      <c r="A6" s="41" t="s">
        <v>153</v>
      </c>
      <c r="B6" s="46"/>
      <c r="C6" s="46"/>
      <c r="D6" s="46"/>
      <c r="E6" s="46"/>
      <c r="F6" s="46"/>
      <c r="G6" s="46"/>
      <c r="H6" s="46"/>
      <c r="I6" s="46"/>
    </row>
    <row r="7" spans="3:9" ht="18">
      <c r="C7" s="47" t="s">
        <v>154</v>
      </c>
      <c r="D7" s="47"/>
      <c r="E7" s="47"/>
      <c r="F7" s="42"/>
      <c r="G7" s="42"/>
      <c r="H7" s="42"/>
      <c r="I7" s="42"/>
    </row>
    <row r="8" spans="3:9" ht="18">
      <c r="C8" s="47" t="s">
        <v>155</v>
      </c>
      <c r="D8" s="47"/>
      <c r="E8" s="47"/>
      <c r="F8" s="42"/>
      <c r="G8" s="42"/>
      <c r="H8" s="42"/>
      <c r="I8" s="42"/>
    </row>
    <row r="9" spans="3:9" ht="18">
      <c r="C9" s="47" t="s">
        <v>156</v>
      </c>
      <c r="D9" s="47"/>
      <c r="E9" s="47"/>
      <c r="F9" s="42"/>
      <c r="G9" s="42"/>
      <c r="H9" s="42"/>
      <c r="I9" s="42"/>
    </row>
    <row r="10" spans="3:9" ht="18">
      <c r="C10" s="48" t="s">
        <v>150</v>
      </c>
      <c r="D10" s="42"/>
      <c r="E10" s="41" t="s">
        <v>151</v>
      </c>
      <c r="F10" s="42"/>
      <c r="G10" s="42"/>
      <c r="H10" s="42"/>
      <c r="I10" s="42"/>
    </row>
    <row r="11" spans="3:10" ht="20.25" customHeight="1">
      <c r="C11" s="23"/>
      <c r="D11" s="43" t="s">
        <v>152</v>
      </c>
      <c r="E11" s="44"/>
      <c r="F11" s="44"/>
      <c r="G11" s="44"/>
      <c r="H11" s="44"/>
      <c r="I11" s="44"/>
      <c r="J11" s="42"/>
    </row>
    <row r="12" spans="3:9" ht="15">
      <c r="C12" s="23"/>
      <c r="D12" s="23"/>
      <c r="E12" s="23"/>
      <c r="F12" s="23"/>
      <c r="G12" s="23"/>
      <c r="H12" s="23"/>
      <c r="I12" s="23"/>
    </row>
    <row r="13" spans="3:9" ht="15">
      <c r="C13" s="23"/>
      <c r="D13" s="23"/>
      <c r="E13" s="23"/>
      <c r="F13" s="23"/>
      <c r="G13" s="23"/>
      <c r="H13" s="23"/>
      <c r="I13" s="23"/>
    </row>
    <row r="14" spans="3:9" ht="15">
      <c r="C14" s="23"/>
      <c r="D14" s="23"/>
      <c r="E14" s="23"/>
      <c r="F14" s="23"/>
      <c r="G14" s="23"/>
      <c r="H14" s="23"/>
      <c r="I14" s="23"/>
    </row>
  </sheetData>
  <mergeCells count="8">
    <mergeCell ref="E10:I10"/>
    <mergeCell ref="D11:J11"/>
    <mergeCell ref="A4:J4"/>
    <mergeCell ref="A6:I6"/>
    <mergeCell ref="C7:I7"/>
    <mergeCell ref="C8:I8"/>
    <mergeCell ref="C9:I9"/>
    <mergeCell ref="C10:D10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showGridLines="0" zoomScalePageLayoutView="0" workbookViewId="0" topLeftCell="H1">
      <selection activeCell="O51" sqref="O51"/>
    </sheetView>
  </sheetViews>
  <sheetFormatPr defaultColWidth="9.140625" defaultRowHeight="15" outlineLevelCol="1"/>
  <cols>
    <col min="1" max="1" width="5.7109375" style="0" customWidth="1"/>
    <col min="2" max="2" width="0" style="0" hidden="1" customWidth="1"/>
    <col min="3" max="3" width="27.8515625" style="0" customWidth="1"/>
    <col min="4" max="4" width="8.140625" style="0" customWidth="1"/>
    <col min="5" max="5" width="6.140625" style="0" customWidth="1"/>
    <col min="6" max="6" width="20.7109375" style="0" customWidth="1" outlineLevel="1"/>
    <col min="7" max="7" width="9.140625" style="0" customWidth="1" outlineLevel="1"/>
    <col min="8" max="8" width="6.8515625" style="0" customWidth="1" outlineLevel="1"/>
    <col min="9" max="9" width="8.8515625" style="0" customWidth="1" outlineLevel="1"/>
    <col min="10" max="10" width="20.7109375" style="0" customWidth="1" outlineLevel="1"/>
    <col min="11" max="11" width="0.13671875" style="0" customWidth="1" outlineLevel="1"/>
    <col min="12" max="12" width="6.8515625" style="0" customWidth="1" outlineLevel="1"/>
    <col min="13" max="13" width="9.140625" style="0" customWidth="1" outlineLevel="1"/>
    <col min="14" max="14" width="8.8515625" style="0" customWidth="1" outlineLevel="1"/>
    <col min="15" max="15" width="20.8515625" style="0" customWidth="1" outlineLevel="1"/>
    <col min="16" max="16" width="6.8515625" style="0" customWidth="1" outlineLevel="1"/>
    <col min="17" max="17" width="8.8515625" style="0" customWidth="1" outlineLevel="1"/>
    <col min="18" max="18" width="9.140625" style="0" customWidth="1" outlineLevel="1"/>
    <col min="19" max="19" width="9.00390625" style="0" customWidth="1"/>
    <col min="20" max="20" width="0.13671875" style="0" customWidth="1"/>
    <col min="21" max="21" width="9.28125" style="0" customWidth="1"/>
    <col min="22" max="22" width="10.28125" style="0" customWidth="1"/>
    <col min="23" max="23" width="2.57421875" style="0" customWidth="1"/>
    <col min="24" max="24" width="9.28125" style="0" customWidth="1"/>
    <col min="25" max="26" width="9.421875" style="0" customWidth="1"/>
    <col min="27" max="27" width="9.57421875" style="0" customWidth="1"/>
  </cols>
  <sheetData>
    <row r="1" spans="1:27" ht="25.5" customHeight="1">
      <c r="A1" s="33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4.75" customHeight="1">
      <c r="A2" s="34" t="s">
        <v>22</v>
      </c>
      <c r="B2" s="35"/>
      <c r="C2" s="35"/>
      <c r="D2" s="36"/>
      <c r="E2" s="1" t="s">
        <v>3</v>
      </c>
      <c r="F2" s="37" t="s">
        <v>4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5"/>
      <c r="S2" s="37" t="s">
        <v>5</v>
      </c>
      <c r="T2" s="38"/>
      <c r="U2" s="38"/>
      <c r="V2" s="38"/>
      <c r="W2" s="38"/>
      <c r="X2" s="38"/>
      <c r="Y2" s="38"/>
      <c r="Z2" s="25"/>
      <c r="AA2" s="1" t="s">
        <v>3</v>
      </c>
    </row>
    <row r="3" spans="1:27" ht="33" customHeight="1">
      <c r="A3" s="26" t="s">
        <v>3</v>
      </c>
      <c r="B3" s="30"/>
      <c r="C3" s="30"/>
      <c r="D3" s="27"/>
      <c r="E3" s="5" t="s">
        <v>6</v>
      </c>
      <c r="F3" s="37" t="s">
        <v>7</v>
      </c>
      <c r="G3" s="38"/>
      <c r="H3" s="38"/>
      <c r="I3" s="25"/>
      <c r="J3" s="37" t="s">
        <v>8</v>
      </c>
      <c r="K3" s="38"/>
      <c r="L3" s="38"/>
      <c r="M3" s="38"/>
      <c r="N3" s="25"/>
      <c r="O3" s="37" t="s">
        <v>23</v>
      </c>
      <c r="P3" s="38"/>
      <c r="Q3" s="38"/>
      <c r="R3" s="25"/>
      <c r="S3" s="37" t="s">
        <v>142</v>
      </c>
      <c r="T3" s="38"/>
      <c r="U3" s="25"/>
      <c r="V3" s="1" t="s">
        <v>3</v>
      </c>
      <c r="W3" s="34" t="s">
        <v>3</v>
      </c>
      <c r="X3" s="36"/>
      <c r="Y3" s="37" t="s">
        <v>10</v>
      </c>
      <c r="Z3" s="25"/>
      <c r="AA3" s="5" t="s">
        <v>3</v>
      </c>
    </row>
    <row r="4" spans="1:27" ht="76.5">
      <c r="A4" s="28" t="s">
        <v>3</v>
      </c>
      <c r="B4" s="39"/>
      <c r="C4" s="39"/>
      <c r="D4" s="40"/>
      <c r="E4" s="6" t="s">
        <v>3</v>
      </c>
      <c r="F4" s="37" t="s">
        <v>11</v>
      </c>
      <c r="G4" s="25"/>
      <c r="H4" s="7" t="s">
        <v>12</v>
      </c>
      <c r="I4" s="7" t="s">
        <v>13</v>
      </c>
      <c r="J4" s="37" t="s">
        <v>11</v>
      </c>
      <c r="K4" s="25"/>
      <c r="L4" s="49" t="s">
        <v>12</v>
      </c>
      <c r="M4" s="25"/>
      <c r="N4" s="7" t="s">
        <v>13</v>
      </c>
      <c r="O4" s="2" t="s">
        <v>11</v>
      </c>
      <c r="P4" s="7" t="s">
        <v>12</v>
      </c>
      <c r="Q4" s="49" t="s">
        <v>13</v>
      </c>
      <c r="R4" s="25"/>
      <c r="S4" s="2" t="s">
        <v>143</v>
      </c>
      <c r="T4" s="37" t="s">
        <v>144</v>
      </c>
      <c r="U4" s="25"/>
      <c r="V4" s="8" t="s">
        <v>145</v>
      </c>
      <c r="W4" s="50" t="s">
        <v>146</v>
      </c>
      <c r="X4" s="40"/>
      <c r="Y4" s="7" t="s">
        <v>147</v>
      </c>
      <c r="Z4" s="7" t="s">
        <v>148</v>
      </c>
      <c r="AA4" s="8" t="s">
        <v>20</v>
      </c>
    </row>
    <row r="5" spans="1:27" ht="12.75" customHeight="1">
      <c r="A5" s="51" t="s">
        <v>24</v>
      </c>
      <c r="B5" s="25"/>
      <c r="C5" s="9" t="s">
        <v>25</v>
      </c>
      <c r="D5" s="9" t="s">
        <v>26</v>
      </c>
      <c r="E5" s="9" t="s">
        <v>27</v>
      </c>
      <c r="F5" s="51" t="s">
        <v>28</v>
      </c>
      <c r="G5" s="25"/>
      <c r="H5" s="9" t="s">
        <v>29</v>
      </c>
      <c r="I5" s="9" t="s">
        <v>30</v>
      </c>
      <c r="J5" s="51" t="s">
        <v>31</v>
      </c>
      <c r="K5" s="25"/>
      <c r="L5" s="51" t="s">
        <v>32</v>
      </c>
      <c r="M5" s="25"/>
      <c r="N5" s="9" t="s">
        <v>33</v>
      </c>
      <c r="O5" s="9" t="s">
        <v>34</v>
      </c>
      <c r="P5" s="9" t="s">
        <v>35</v>
      </c>
      <c r="Q5" s="51" t="s">
        <v>36</v>
      </c>
      <c r="R5" s="52"/>
      <c r="S5" s="16" t="s">
        <v>37</v>
      </c>
      <c r="T5" s="51" t="s">
        <v>38</v>
      </c>
      <c r="U5" s="25"/>
      <c r="V5" s="9" t="s">
        <v>39</v>
      </c>
      <c r="W5" s="51" t="s">
        <v>40</v>
      </c>
      <c r="X5" s="25"/>
      <c r="Y5" s="9" t="s">
        <v>41</v>
      </c>
      <c r="Z5" s="9" t="s">
        <v>42</v>
      </c>
      <c r="AA5" s="9" t="s">
        <v>43</v>
      </c>
    </row>
    <row r="6" spans="1:27" ht="15">
      <c r="A6" s="55" t="s">
        <v>44</v>
      </c>
      <c r="B6" s="25"/>
      <c r="C6" s="10" t="s">
        <v>45</v>
      </c>
      <c r="D6" s="11" t="s">
        <v>46</v>
      </c>
      <c r="E6" s="11"/>
      <c r="F6" s="12"/>
      <c r="G6" s="3"/>
      <c r="H6" s="3"/>
      <c r="I6" s="4"/>
      <c r="J6" s="12"/>
      <c r="K6" s="3"/>
      <c r="L6" s="3"/>
      <c r="M6" s="3"/>
      <c r="N6" s="4"/>
      <c r="O6" s="12"/>
      <c r="P6" s="3"/>
      <c r="Q6" s="15"/>
      <c r="R6" s="60">
        <f>R7+R26</f>
        <v>43944.60000000001</v>
      </c>
      <c r="S6" s="61"/>
      <c r="T6" s="59">
        <f>T7+T26</f>
        <v>38718.8</v>
      </c>
      <c r="U6" s="57"/>
      <c r="V6" s="13">
        <f>V7+V26</f>
        <v>36634.1</v>
      </c>
      <c r="W6" s="53">
        <f aca="true" t="shared" si="0" ref="W6:W15">V6*1.06</f>
        <v>38832.146</v>
      </c>
      <c r="X6" s="54"/>
      <c r="Y6" s="13">
        <f>W6*1.06</f>
        <v>41162.07476</v>
      </c>
      <c r="Z6" s="13">
        <f>Y6*1.06</f>
        <v>43631.79924560001</v>
      </c>
      <c r="AA6" s="10"/>
    </row>
    <row r="7" spans="1:27" ht="63.75">
      <c r="A7" s="55" t="s">
        <v>47</v>
      </c>
      <c r="B7" s="25"/>
      <c r="C7" s="10" t="s">
        <v>48</v>
      </c>
      <c r="D7" s="11" t="s">
        <v>49</v>
      </c>
      <c r="E7" s="11"/>
      <c r="F7" s="12"/>
      <c r="G7" s="3"/>
      <c r="H7" s="3"/>
      <c r="I7" s="4"/>
      <c r="J7" s="12"/>
      <c r="K7" s="3"/>
      <c r="L7" s="3"/>
      <c r="M7" s="3"/>
      <c r="N7" s="4"/>
      <c r="O7" s="12"/>
      <c r="P7" s="3"/>
      <c r="Q7" s="15"/>
      <c r="R7" s="60">
        <f>SUM(S8:S25)</f>
        <v>43316.80000000001</v>
      </c>
      <c r="S7" s="61"/>
      <c r="T7" s="58">
        <f>T8+T9+T10+T11+T12+T13+T14+T15+T16+T17+T18+T19+T20+T21+T22+T23+T25+T24</f>
        <v>38091</v>
      </c>
      <c r="U7" s="59"/>
      <c r="V7" s="13">
        <f>SUM(V8:V25)</f>
        <v>36000.7</v>
      </c>
      <c r="W7" s="53">
        <f t="shared" si="0"/>
        <v>38160.742</v>
      </c>
      <c r="X7" s="54"/>
      <c r="Y7" s="13">
        <f aca="true" t="shared" si="1" ref="Y7:Y29">W7*1.06</f>
        <v>40450.38652</v>
      </c>
      <c r="Z7" s="13">
        <f aca="true" t="shared" si="2" ref="Z7:Z29">Y7*1.06</f>
        <v>42877.4097112</v>
      </c>
      <c r="AA7" s="10"/>
    </row>
    <row r="8" spans="1:27" ht="38.25">
      <c r="A8" s="55" t="s">
        <v>50</v>
      </c>
      <c r="B8" s="25"/>
      <c r="C8" s="10" t="s">
        <v>51</v>
      </c>
      <c r="D8" s="11" t="s">
        <v>52</v>
      </c>
      <c r="E8" s="11" t="s">
        <v>53</v>
      </c>
      <c r="F8" s="12"/>
      <c r="G8" s="3"/>
      <c r="H8" s="3"/>
      <c r="I8" s="4"/>
      <c r="J8" s="12"/>
      <c r="K8" s="3"/>
      <c r="L8" s="3"/>
      <c r="M8" s="3"/>
      <c r="N8" s="4"/>
      <c r="O8" s="12"/>
      <c r="P8" s="3"/>
      <c r="Q8" s="3"/>
      <c r="R8" s="17"/>
      <c r="S8" s="18">
        <v>4853.2</v>
      </c>
      <c r="T8" s="56">
        <v>4853.2</v>
      </c>
      <c r="U8" s="57"/>
      <c r="V8" s="21">
        <v>5589.6</v>
      </c>
      <c r="W8" s="53">
        <f t="shared" si="0"/>
        <v>5924.976000000001</v>
      </c>
      <c r="X8" s="54"/>
      <c r="Y8" s="13">
        <f t="shared" si="1"/>
        <v>6280.474560000001</v>
      </c>
      <c r="Z8" s="13">
        <f t="shared" si="2"/>
        <v>6657.303033600001</v>
      </c>
      <c r="AA8" s="10"/>
    </row>
    <row r="9" spans="1:27" ht="127.5">
      <c r="A9" s="55" t="s">
        <v>54</v>
      </c>
      <c r="B9" s="25"/>
      <c r="C9" s="10" t="s">
        <v>55</v>
      </c>
      <c r="D9" s="11" t="s">
        <v>56</v>
      </c>
      <c r="E9" s="11" t="s">
        <v>57</v>
      </c>
      <c r="F9" s="12"/>
      <c r="G9" s="3"/>
      <c r="H9" s="3"/>
      <c r="I9" s="4"/>
      <c r="J9" s="12"/>
      <c r="K9" s="3"/>
      <c r="L9" s="3"/>
      <c r="M9" s="3"/>
      <c r="N9" s="4"/>
      <c r="O9" s="12"/>
      <c r="P9" s="3"/>
      <c r="Q9" s="3"/>
      <c r="R9" s="20"/>
      <c r="S9" s="19">
        <v>2724.6</v>
      </c>
      <c r="T9" s="56">
        <v>2724.6</v>
      </c>
      <c r="U9" s="57"/>
      <c r="V9" s="21">
        <v>2986</v>
      </c>
      <c r="W9" s="53">
        <f t="shared" si="0"/>
        <v>3165.1600000000003</v>
      </c>
      <c r="X9" s="54"/>
      <c r="Y9" s="13">
        <f t="shared" si="1"/>
        <v>3355.0696000000007</v>
      </c>
      <c r="Z9" s="13">
        <f t="shared" si="2"/>
        <v>3556.373776000001</v>
      </c>
      <c r="AA9" s="10"/>
    </row>
    <row r="10" spans="1:27" ht="89.25">
      <c r="A10" s="55" t="s">
        <v>58</v>
      </c>
      <c r="B10" s="25"/>
      <c r="C10" s="10" t="s">
        <v>59</v>
      </c>
      <c r="D10" s="11" t="s">
        <v>60</v>
      </c>
      <c r="E10" s="11" t="s">
        <v>61</v>
      </c>
      <c r="F10" s="12"/>
      <c r="G10" s="3"/>
      <c r="H10" s="3"/>
      <c r="I10" s="4"/>
      <c r="J10" s="12"/>
      <c r="K10" s="3"/>
      <c r="L10" s="3"/>
      <c r="M10" s="3"/>
      <c r="N10" s="4"/>
      <c r="O10" s="12"/>
      <c r="P10" s="3"/>
      <c r="Q10" s="3"/>
      <c r="R10" s="20"/>
      <c r="S10" s="19">
        <v>2786.6</v>
      </c>
      <c r="T10" s="56">
        <v>2786.6</v>
      </c>
      <c r="U10" s="57"/>
      <c r="V10" s="21">
        <v>1950</v>
      </c>
      <c r="W10" s="53">
        <f t="shared" si="0"/>
        <v>2067</v>
      </c>
      <c r="X10" s="54"/>
      <c r="Y10" s="13">
        <f t="shared" si="1"/>
        <v>2191.02</v>
      </c>
      <c r="Z10" s="13">
        <f t="shared" si="2"/>
        <v>2322.4812</v>
      </c>
      <c r="AA10" s="10"/>
    </row>
    <row r="11" spans="1:27" ht="153">
      <c r="A11" s="55" t="s">
        <v>62</v>
      </c>
      <c r="B11" s="25"/>
      <c r="C11" s="10" t="s">
        <v>63</v>
      </c>
      <c r="D11" s="11" t="s">
        <v>64</v>
      </c>
      <c r="E11" s="11" t="s">
        <v>65</v>
      </c>
      <c r="F11" s="12"/>
      <c r="G11" s="3"/>
      <c r="H11" s="3"/>
      <c r="I11" s="4"/>
      <c r="J11" s="12"/>
      <c r="K11" s="3"/>
      <c r="L11" s="3"/>
      <c r="M11" s="3"/>
      <c r="N11" s="4"/>
      <c r="O11" s="12"/>
      <c r="P11" s="3"/>
      <c r="Q11" s="3"/>
      <c r="R11" s="20"/>
      <c r="S11" s="19">
        <v>137.7</v>
      </c>
      <c r="T11" s="56">
        <v>137.7</v>
      </c>
      <c r="U11" s="57"/>
      <c r="V11" s="22">
        <v>0</v>
      </c>
      <c r="W11" s="53">
        <f t="shared" si="0"/>
        <v>0</v>
      </c>
      <c r="X11" s="54"/>
      <c r="Y11" s="13">
        <f t="shared" si="1"/>
        <v>0</v>
      </c>
      <c r="Z11" s="13">
        <f t="shared" si="2"/>
        <v>0</v>
      </c>
      <c r="AA11" s="10"/>
    </row>
    <row r="12" spans="1:27" ht="76.5">
      <c r="A12" s="55" t="s">
        <v>66</v>
      </c>
      <c r="B12" s="25"/>
      <c r="C12" s="10" t="s">
        <v>67</v>
      </c>
      <c r="D12" s="11" t="s">
        <v>68</v>
      </c>
      <c r="E12" s="11" t="s">
        <v>69</v>
      </c>
      <c r="F12" s="12"/>
      <c r="G12" s="3"/>
      <c r="H12" s="3"/>
      <c r="I12" s="4"/>
      <c r="J12" s="12"/>
      <c r="K12" s="3"/>
      <c r="L12" s="3"/>
      <c r="M12" s="3"/>
      <c r="N12" s="4"/>
      <c r="O12" s="12"/>
      <c r="P12" s="3"/>
      <c r="Q12" s="3"/>
      <c r="R12" s="20"/>
      <c r="S12" s="19">
        <v>181.2</v>
      </c>
      <c r="T12" s="56">
        <v>181.2</v>
      </c>
      <c r="U12" s="57"/>
      <c r="V12" s="21">
        <v>184.8</v>
      </c>
      <c r="W12" s="53">
        <f t="shared" si="0"/>
        <v>195.88800000000003</v>
      </c>
      <c r="X12" s="54"/>
      <c r="Y12" s="13">
        <f t="shared" si="1"/>
        <v>207.64128000000005</v>
      </c>
      <c r="Z12" s="13">
        <f t="shared" si="2"/>
        <v>220.09975680000008</v>
      </c>
      <c r="AA12" s="10"/>
    </row>
    <row r="13" spans="1:27" ht="38.25">
      <c r="A13" s="55" t="s">
        <v>70</v>
      </c>
      <c r="B13" s="25"/>
      <c r="C13" s="10" t="s">
        <v>71</v>
      </c>
      <c r="D13" s="11" t="s">
        <v>72</v>
      </c>
      <c r="E13" s="11" t="s">
        <v>73</v>
      </c>
      <c r="F13" s="12"/>
      <c r="G13" s="3"/>
      <c r="H13" s="3"/>
      <c r="I13" s="4"/>
      <c r="J13" s="12"/>
      <c r="K13" s="3"/>
      <c r="L13" s="3"/>
      <c r="M13" s="3"/>
      <c r="N13" s="4"/>
      <c r="O13" s="12"/>
      <c r="P13" s="3"/>
      <c r="Q13" s="3"/>
      <c r="R13" s="20"/>
      <c r="S13" s="19">
        <v>136.2</v>
      </c>
      <c r="T13" s="56">
        <v>136.2</v>
      </c>
      <c r="U13" s="57"/>
      <c r="V13" s="21">
        <v>357</v>
      </c>
      <c r="W13" s="53">
        <f t="shared" si="0"/>
        <v>378.42</v>
      </c>
      <c r="X13" s="54"/>
      <c r="Y13" s="13">
        <f t="shared" si="1"/>
        <v>401.12520000000006</v>
      </c>
      <c r="Z13" s="13">
        <f t="shared" si="2"/>
        <v>425.1927120000001</v>
      </c>
      <c r="AA13" s="10"/>
    </row>
    <row r="14" spans="1:27" ht="89.25">
      <c r="A14" s="55" t="s">
        <v>74</v>
      </c>
      <c r="B14" s="25"/>
      <c r="C14" s="10" t="s">
        <v>75</v>
      </c>
      <c r="D14" s="11" t="s">
        <v>76</v>
      </c>
      <c r="E14" s="11" t="s">
        <v>77</v>
      </c>
      <c r="F14" s="12"/>
      <c r="G14" s="3"/>
      <c r="H14" s="3"/>
      <c r="I14" s="4"/>
      <c r="J14" s="12"/>
      <c r="K14" s="3"/>
      <c r="L14" s="3"/>
      <c r="M14" s="3"/>
      <c r="N14" s="4"/>
      <c r="O14" s="12"/>
      <c r="P14" s="3"/>
      <c r="Q14" s="3"/>
      <c r="R14" s="20"/>
      <c r="S14" s="19">
        <v>7574</v>
      </c>
      <c r="T14" s="56">
        <v>7497.2</v>
      </c>
      <c r="U14" s="57"/>
      <c r="V14" s="21">
        <v>3800</v>
      </c>
      <c r="W14" s="53">
        <f t="shared" si="0"/>
        <v>4028</v>
      </c>
      <c r="X14" s="54"/>
      <c r="Y14" s="13">
        <f t="shared" si="1"/>
        <v>4269.68</v>
      </c>
      <c r="Z14" s="13">
        <f t="shared" si="2"/>
        <v>4525.8608</v>
      </c>
      <c r="AA14" s="10"/>
    </row>
    <row r="15" spans="1:27" ht="229.5">
      <c r="A15" s="55" t="s">
        <v>78</v>
      </c>
      <c r="B15" s="25"/>
      <c r="C15" s="10" t="s">
        <v>79</v>
      </c>
      <c r="D15" s="11" t="s">
        <v>80</v>
      </c>
      <c r="E15" s="11" t="s">
        <v>81</v>
      </c>
      <c r="F15" s="12"/>
      <c r="G15" s="3"/>
      <c r="H15" s="3"/>
      <c r="I15" s="4"/>
      <c r="J15" s="12"/>
      <c r="K15" s="3"/>
      <c r="L15" s="3"/>
      <c r="M15" s="3"/>
      <c r="N15" s="4"/>
      <c r="O15" s="12"/>
      <c r="P15" s="3"/>
      <c r="Q15" s="3"/>
      <c r="R15" s="20"/>
      <c r="S15" s="19">
        <v>5177.9</v>
      </c>
      <c r="T15" s="56">
        <v>2071.7</v>
      </c>
      <c r="U15" s="57"/>
      <c r="V15" s="21">
        <v>4446.6</v>
      </c>
      <c r="W15" s="53">
        <f t="shared" si="0"/>
        <v>4713.396000000001</v>
      </c>
      <c r="X15" s="54"/>
      <c r="Y15" s="13">
        <f t="shared" si="1"/>
        <v>4996.199760000001</v>
      </c>
      <c r="Z15" s="13">
        <f t="shared" si="2"/>
        <v>5295.971745600002</v>
      </c>
      <c r="AA15" s="10"/>
    </row>
    <row r="16" spans="1:27" ht="145.5" customHeight="1">
      <c r="A16" s="55" t="s">
        <v>82</v>
      </c>
      <c r="B16" s="25"/>
      <c r="C16" s="10" t="s">
        <v>83</v>
      </c>
      <c r="D16" s="11" t="s">
        <v>84</v>
      </c>
      <c r="E16" s="11" t="s">
        <v>85</v>
      </c>
      <c r="F16" s="12"/>
      <c r="G16" s="3"/>
      <c r="H16" s="3"/>
      <c r="I16" s="4"/>
      <c r="J16" s="12"/>
      <c r="K16" s="3"/>
      <c r="L16" s="3"/>
      <c r="M16" s="3"/>
      <c r="N16" s="4"/>
      <c r="O16" s="12"/>
      <c r="P16" s="3"/>
      <c r="Q16" s="3"/>
      <c r="R16" s="20"/>
      <c r="S16" s="19">
        <v>3044.8</v>
      </c>
      <c r="T16" s="56">
        <v>3044.8</v>
      </c>
      <c r="U16" s="57"/>
      <c r="V16" s="21">
        <v>1679.7</v>
      </c>
      <c r="W16" s="53">
        <f aca="true" t="shared" si="3" ref="W16:W29">V16*1.06</f>
        <v>1780.4820000000002</v>
      </c>
      <c r="X16" s="54"/>
      <c r="Y16" s="13">
        <f t="shared" si="1"/>
        <v>1887.3109200000004</v>
      </c>
      <c r="Z16" s="13">
        <f t="shared" si="2"/>
        <v>2000.5495752000004</v>
      </c>
      <c r="AA16" s="10"/>
    </row>
    <row r="17" spans="1:27" ht="40.5">
      <c r="A17" s="55" t="s">
        <v>86</v>
      </c>
      <c r="B17" s="25"/>
      <c r="C17" s="10" t="s">
        <v>87</v>
      </c>
      <c r="D17" s="11" t="s">
        <v>88</v>
      </c>
      <c r="E17" s="11" t="s">
        <v>89</v>
      </c>
      <c r="F17" s="12"/>
      <c r="G17" s="3"/>
      <c r="H17" s="3"/>
      <c r="I17" s="4"/>
      <c r="J17" s="12"/>
      <c r="K17" s="3"/>
      <c r="L17" s="3"/>
      <c r="M17" s="3"/>
      <c r="N17" s="4"/>
      <c r="O17" s="12"/>
      <c r="P17" s="3"/>
      <c r="Q17" s="3"/>
      <c r="R17" s="20"/>
      <c r="S17" s="19">
        <v>3481.6</v>
      </c>
      <c r="T17" s="56">
        <v>3481.6</v>
      </c>
      <c r="U17" s="57"/>
      <c r="V17" s="21">
        <v>1809.2</v>
      </c>
      <c r="W17" s="53">
        <f t="shared" si="3"/>
        <v>1917.7520000000002</v>
      </c>
      <c r="X17" s="54"/>
      <c r="Y17" s="13">
        <f t="shared" si="1"/>
        <v>2032.8171200000004</v>
      </c>
      <c r="Z17" s="13">
        <f t="shared" si="2"/>
        <v>2154.7861472000004</v>
      </c>
      <c r="AA17" s="10"/>
    </row>
    <row r="18" spans="1:27" ht="38.25">
      <c r="A18" s="55" t="s">
        <v>90</v>
      </c>
      <c r="B18" s="25"/>
      <c r="C18" s="10" t="s">
        <v>91</v>
      </c>
      <c r="D18" s="11" t="s">
        <v>92</v>
      </c>
      <c r="E18" s="11" t="s">
        <v>93</v>
      </c>
      <c r="F18" s="12"/>
      <c r="G18" s="3"/>
      <c r="H18" s="3"/>
      <c r="I18" s="4"/>
      <c r="J18" s="12"/>
      <c r="K18" s="3"/>
      <c r="L18" s="3"/>
      <c r="M18" s="3"/>
      <c r="N18" s="4"/>
      <c r="O18" s="12"/>
      <c r="P18" s="3"/>
      <c r="Q18" s="3"/>
      <c r="R18" s="20"/>
      <c r="S18" s="19">
        <v>8078.1</v>
      </c>
      <c r="T18" s="56">
        <v>7017.3</v>
      </c>
      <c r="U18" s="57"/>
      <c r="V18" s="21">
        <v>8073</v>
      </c>
      <c r="W18" s="53">
        <f t="shared" si="3"/>
        <v>8557.380000000001</v>
      </c>
      <c r="X18" s="54"/>
      <c r="Y18" s="13">
        <f t="shared" si="1"/>
        <v>9070.822800000002</v>
      </c>
      <c r="Z18" s="13">
        <f t="shared" si="2"/>
        <v>9615.072168000002</v>
      </c>
      <c r="AA18" s="10"/>
    </row>
    <row r="19" spans="1:27" ht="82.5" customHeight="1">
      <c r="A19" s="55" t="s">
        <v>94</v>
      </c>
      <c r="B19" s="25"/>
      <c r="C19" s="10" t="s">
        <v>95</v>
      </c>
      <c r="D19" s="11" t="s">
        <v>96</v>
      </c>
      <c r="E19" s="11" t="s">
        <v>97</v>
      </c>
      <c r="F19" s="12"/>
      <c r="G19" s="3"/>
      <c r="H19" s="3"/>
      <c r="I19" s="4"/>
      <c r="J19" s="12"/>
      <c r="K19" s="3"/>
      <c r="L19" s="3"/>
      <c r="M19" s="3"/>
      <c r="N19" s="4"/>
      <c r="O19" s="12"/>
      <c r="P19" s="3"/>
      <c r="Q19" s="3"/>
      <c r="R19" s="20"/>
      <c r="S19" s="19">
        <v>400</v>
      </c>
      <c r="T19" s="56">
        <v>0</v>
      </c>
      <c r="U19" s="57"/>
      <c r="V19" s="21">
        <v>200</v>
      </c>
      <c r="W19" s="53">
        <f t="shared" si="3"/>
        <v>212</v>
      </c>
      <c r="X19" s="54"/>
      <c r="Y19" s="13">
        <f t="shared" si="1"/>
        <v>224.72</v>
      </c>
      <c r="Z19" s="13">
        <f t="shared" si="2"/>
        <v>238.2032</v>
      </c>
      <c r="AA19" s="10"/>
    </row>
    <row r="20" spans="1:27" ht="102" customHeight="1">
      <c r="A20" s="55" t="s">
        <v>98</v>
      </c>
      <c r="B20" s="25"/>
      <c r="C20" s="10" t="s">
        <v>99</v>
      </c>
      <c r="D20" s="11" t="s">
        <v>100</v>
      </c>
      <c r="E20" s="11" t="s">
        <v>101</v>
      </c>
      <c r="F20" s="12"/>
      <c r="G20" s="3"/>
      <c r="H20" s="3"/>
      <c r="I20" s="4"/>
      <c r="J20" s="12"/>
      <c r="K20" s="3"/>
      <c r="L20" s="3"/>
      <c r="M20" s="3"/>
      <c r="N20" s="4"/>
      <c r="O20" s="12"/>
      <c r="P20" s="3"/>
      <c r="Q20" s="3"/>
      <c r="R20" s="20"/>
      <c r="S20" s="19">
        <v>2221.8</v>
      </c>
      <c r="T20" s="56">
        <v>1659.9</v>
      </c>
      <c r="U20" s="57"/>
      <c r="V20" s="21">
        <v>1720</v>
      </c>
      <c r="W20" s="53">
        <f t="shared" si="3"/>
        <v>1823.2</v>
      </c>
      <c r="X20" s="54"/>
      <c r="Y20" s="13">
        <f t="shared" si="1"/>
        <v>1932.592</v>
      </c>
      <c r="Z20" s="13">
        <f t="shared" si="2"/>
        <v>2048.54752</v>
      </c>
      <c r="AA20" s="10"/>
    </row>
    <row r="21" spans="1:27" ht="25.5">
      <c r="A21" s="55" t="s">
        <v>102</v>
      </c>
      <c r="B21" s="25"/>
      <c r="C21" s="10" t="s">
        <v>103</v>
      </c>
      <c r="D21" s="11" t="s">
        <v>104</v>
      </c>
      <c r="E21" s="11" t="s">
        <v>105</v>
      </c>
      <c r="F21" s="12"/>
      <c r="G21" s="3"/>
      <c r="H21" s="3"/>
      <c r="I21" s="4"/>
      <c r="J21" s="12"/>
      <c r="K21" s="3"/>
      <c r="L21" s="3"/>
      <c r="M21" s="3"/>
      <c r="N21" s="4"/>
      <c r="O21" s="12"/>
      <c r="P21" s="3"/>
      <c r="Q21" s="3"/>
      <c r="R21" s="20"/>
      <c r="S21" s="19">
        <v>100</v>
      </c>
      <c r="T21" s="56">
        <v>100</v>
      </c>
      <c r="U21" s="57"/>
      <c r="V21" s="21">
        <v>102</v>
      </c>
      <c r="W21" s="53">
        <f t="shared" si="3"/>
        <v>108.12</v>
      </c>
      <c r="X21" s="54"/>
      <c r="Y21" s="13">
        <f t="shared" si="1"/>
        <v>114.6072</v>
      </c>
      <c r="Z21" s="13">
        <f t="shared" si="2"/>
        <v>121.48363200000001</v>
      </c>
      <c r="AA21" s="10"/>
    </row>
    <row r="22" spans="1:27" ht="314.25" customHeight="1">
      <c r="A22" s="55" t="s">
        <v>106</v>
      </c>
      <c r="B22" s="25"/>
      <c r="C22" s="10" t="s">
        <v>107</v>
      </c>
      <c r="D22" s="11" t="s">
        <v>108</v>
      </c>
      <c r="E22" s="11" t="s">
        <v>61</v>
      </c>
      <c r="F22" s="12"/>
      <c r="G22" s="3"/>
      <c r="H22" s="3"/>
      <c r="I22" s="4"/>
      <c r="J22" s="12"/>
      <c r="K22" s="3"/>
      <c r="L22" s="3"/>
      <c r="M22" s="3"/>
      <c r="N22" s="4"/>
      <c r="O22" s="12"/>
      <c r="P22" s="3"/>
      <c r="Q22" s="3"/>
      <c r="R22" s="20"/>
      <c r="S22" s="19"/>
      <c r="T22" s="56"/>
      <c r="U22" s="57"/>
      <c r="V22" s="22"/>
      <c r="W22" s="53">
        <f t="shared" si="3"/>
        <v>0</v>
      </c>
      <c r="X22" s="54"/>
      <c r="Y22" s="13">
        <f t="shared" si="1"/>
        <v>0</v>
      </c>
      <c r="Z22" s="13">
        <f t="shared" si="2"/>
        <v>0</v>
      </c>
      <c r="AA22" s="10"/>
    </row>
    <row r="23" spans="1:27" ht="333" customHeight="1">
      <c r="A23" s="55" t="s">
        <v>109</v>
      </c>
      <c r="B23" s="25"/>
      <c r="C23" s="10" t="s">
        <v>110</v>
      </c>
      <c r="D23" s="11" t="s">
        <v>111</v>
      </c>
      <c r="E23" s="11" t="s">
        <v>112</v>
      </c>
      <c r="F23" s="12"/>
      <c r="G23" s="3"/>
      <c r="H23" s="3"/>
      <c r="I23" s="4"/>
      <c r="J23" s="12"/>
      <c r="K23" s="3"/>
      <c r="L23" s="3"/>
      <c r="M23" s="3"/>
      <c r="N23" s="4"/>
      <c r="O23" s="12"/>
      <c r="P23" s="3"/>
      <c r="Q23" s="3"/>
      <c r="R23" s="20"/>
      <c r="S23" s="19">
        <v>2062.3</v>
      </c>
      <c r="T23" s="56">
        <v>2062.2</v>
      </c>
      <c r="U23" s="57"/>
      <c r="V23" s="21">
        <v>2890.6</v>
      </c>
      <c r="W23" s="53">
        <f t="shared" si="3"/>
        <v>3064.036</v>
      </c>
      <c r="X23" s="54"/>
      <c r="Y23" s="13">
        <f t="shared" si="1"/>
        <v>3247.87816</v>
      </c>
      <c r="Z23" s="13">
        <f t="shared" si="2"/>
        <v>3442.7508496000005</v>
      </c>
      <c r="AA23" s="10"/>
    </row>
    <row r="24" spans="1:27" ht="27">
      <c r="A24" s="55" t="s">
        <v>113</v>
      </c>
      <c r="B24" s="25"/>
      <c r="C24" s="10" t="s">
        <v>114</v>
      </c>
      <c r="D24" s="11" t="s">
        <v>115</v>
      </c>
      <c r="E24" s="11" t="s">
        <v>61</v>
      </c>
      <c r="F24" s="12"/>
      <c r="G24" s="3"/>
      <c r="H24" s="3"/>
      <c r="I24" s="4"/>
      <c r="J24" s="12"/>
      <c r="K24" s="3"/>
      <c r="L24" s="3"/>
      <c r="M24" s="3"/>
      <c r="N24" s="4"/>
      <c r="O24" s="12"/>
      <c r="P24" s="3"/>
      <c r="Q24" s="3"/>
      <c r="R24" s="20"/>
      <c r="S24" s="19"/>
      <c r="T24" s="56"/>
      <c r="U24" s="57"/>
      <c r="V24" s="22"/>
      <c r="W24" s="53">
        <f t="shared" si="3"/>
        <v>0</v>
      </c>
      <c r="X24" s="54"/>
      <c r="Y24" s="13">
        <f t="shared" si="1"/>
        <v>0</v>
      </c>
      <c r="Z24" s="13">
        <f t="shared" si="2"/>
        <v>0</v>
      </c>
      <c r="AA24" s="10"/>
    </row>
    <row r="25" spans="1:27" ht="89.25" customHeight="1">
      <c r="A25" s="55" t="s">
        <v>116</v>
      </c>
      <c r="B25" s="25"/>
      <c r="C25" s="10" t="s">
        <v>117</v>
      </c>
      <c r="D25" s="11" t="s">
        <v>118</v>
      </c>
      <c r="E25" s="11" t="s">
        <v>119</v>
      </c>
      <c r="F25" s="12"/>
      <c r="G25" s="3"/>
      <c r="H25" s="3"/>
      <c r="I25" s="4"/>
      <c r="J25" s="12"/>
      <c r="K25" s="3"/>
      <c r="L25" s="3"/>
      <c r="M25" s="3"/>
      <c r="N25" s="4"/>
      <c r="O25" s="12"/>
      <c r="P25" s="3"/>
      <c r="Q25" s="3"/>
      <c r="R25" s="20"/>
      <c r="S25" s="19">
        <v>356.8</v>
      </c>
      <c r="T25" s="56">
        <v>336.8</v>
      </c>
      <c r="U25" s="57"/>
      <c r="V25" s="21">
        <v>212.2</v>
      </c>
      <c r="W25" s="53">
        <f t="shared" si="3"/>
        <v>224.932</v>
      </c>
      <c r="X25" s="54"/>
      <c r="Y25" s="13">
        <f t="shared" si="1"/>
        <v>238.42792</v>
      </c>
      <c r="Z25" s="13">
        <f t="shared" si="2"/>
        <v>252.73359520000002</v>
      </c>
      <c r="AA25" s="10"/>
    </row>
    <row r="26" spans="1:27" ht="89.25">
      <c r="A26" s="55" t="s">
        <v>120</v>
      </c>
      <c r="B26" s="25"/>
      <c r="C26" s="10" t="s">
        <v>121</v>
      </c>
      <c r="D26" s="11" t="s">
        <v>122</v>
      </c>
      <c r="E26" s="11"/>
      <c r="F26" s="12"/>
      <c r="G26" s="3"/>
      <c r="H26" s="3"/>
      <c r="I26" s="4"/>
      <c r="J26" s="12"/>
      <c r="K26" s="3"/>
      <c r="L26" s="3"/>
      <c r="M26" s="3"/>
      <c r="N26" s="4"/>
      <c r="O26" s="12"/>
      <c r="P26" s="3"/>
      <c r="Q26" s="3"/>
      <c r="R26" s="56">
        <f>SUM(S27:S28)</f>
        <v>627.8</v>
      </c>
      <c r="S26" s="57"/>
      <c r="T26" s="56">
        <f>T27+T28</f>
        <v>627.8</v>
      </c>
      <c r="U26" s="57"/>
      <c r="V26" s="13">
        <f>V27+V28</f>
        <v>633.4</v>
      </c>
      <c r="W26" s="53">
        <f t="shared" si="3"/>
        <v>671.404</v>
      </c>
      <c r="X26" s="54"/>
      <c r="Y26" s="13">
        <f t="shared" si="1"/>
        <v>711.6882400000001</v>
      </c>
      <c r="Z26" s="13">
        <f t="shared" si="2"/>
        <v>754.3895344000001</v>
      </c>
      <c r="AA26" s="10"/>
    </row>
    <row r="27" spans="1:27" ht="38.25">
      <c r="A27" s="55" t="s">
        <v>123</v>
      </c>
      <c r="B27" s="25"/>
      <c r="C27" s="10" t="s">
        <v>124</v>
      </c>
      <c r="D27" s="11" t="s">
        <v>125</v>
      </c>
      <c r="E27" s="11" t="s">
        <v>126</v>
      </c>
      <c r="F27" s="12"/>
      <c r="G27" s="3"/>
      <c r="H27" s="3"/>
      <c r="I27" s="4"/>
      <c r="J27" s="12"/>
      <c r="K27" s="3"/>
      <c r="L27" s="3"/>
      <c r="M27" s="3"/>
      <c r="N27" s="4"/>
      <c r="O27" s="12"/>
      <c r="P27" s="3"/>
      <c r="Q27" s="3"/>
      <c r="R27" s="20"/>
      <c r="S27" s="19">
        <v>199.7</v>
      </c>
      <c r="T27" s="56">
        <v>199.7</v>
      </c>
      <c r="U27" s="57"/>
      <c r="V27" s="21">
        <v>204.7</v>
      </c>
      <c r="W27" s="53">
        <f t="shared" si="3"/>
        <v>216.982</v>
      </c>
      <c r="X27" s="54"/>
      <c r="Y27" s="13">
        <f t="shared" si="1"/>
        <v>230.00092</v>
      </c>
      <c r="Z27" s="13">
        <f t="shared" si="2"/>
        <v>243.8009752</v>
      </c>
      <c r="AA27" s="10"/>
    </row>
    <row r="28" spans="1:27" ht="191.25" customHeight="1">
      <c r="A28" s="55" t="s">
        <v>127</v>
      </c>
      <c r="B28" s="25"/>
      <c r="C28" s="10" t="s">
        <v>128</v>
      </c>
      <c r="D28" s="11" t="s">
        <v>129</v>
      </c>
      <c r="E28" s="11" t="s">
        <v>130</v>
      </c>
      <c r="F28" s="12"/>
      <c r="G28" s="3"/>
      <c r="H28" s="3"/>
      <c r="I28" s="4"/>
      <c r="J28" s="12"/>
      <c r="K28" s="3"/>
      <c r="L28" s="3"/>
      <c r="M28" s="3"/>
      <c r="N28" s="4"/>
      <c r="O28" s="12"/>
      <c r="P28" s="3"/>
      <c r="Q28" s="3"/>
      <c r="R28" s="20"/>
      <c r="S28" s="19">
        <v>428.1</v>
      </c>
      <c r="T28" s="56">
        <v>428.1</v>
      </c>
      <c r="U28" s="57"/>
      <c r="V28" s="21">
        <v>428.7</v>
      </c>
      <c r="W28" s="53">
        <f t="shared" si="3"/>
        <v>454.422</v>
      </c>
      <c r="X28" s="54"/>
      <c r="Y28" s="13">
        <f t="shared" si="1"/>
        <v>481.68732000000006</v>
      </c>
      <c r="Z28" s="13">
        <f t="shared" si="2"/>
        <v>510.5885592000001</v>
      </c>
      <c r="AA28" s="10"/>
    </row>
    <row r="29" spans="1:27" ht="25.5">
      <c r="A29" s="55" t="s">
        <v>3</v>
      </c>
      <c r="B29" s="25"/>
      <c r="C29" s="10" t="s">
        <v>131</v>
      </c>
      <c r="D29" s="11" t="s">
        <v>132</v>
      </c>
      <c r="E29" s="11"/>
      <c r="F29" s="12"/>
      <c r="G29" s="3"/>
      <c r="H29" s="3"/>
      <c r="I29" s="4"/>
      <c r="J29" s="12"/>
      <c r="K29" s="3"/>
      <c r="L29" s="3"/>
      <c r="M29" s="3"/>
      <c r="N29" s="4"/>
      <c r="O29" s="12"/>
      <c r="P29" s="3"/>
      <c r="Q29" s="3"/>
      <c r="R29" s="20"/>
      <c r="S29" s="19">
        <v>43944.6</v>
      </c>
      <c r="T29" s="56">
        <f>T6</f>
        <v>38718.8</v>
      </c>
      <c r="U29" s="57"/>
      <c r="V29" s="13">
        <f>V6</f>
        <v>36634.1</v>
      </c>
      <c r="W29" s="53">
        <f t="shared" si="3"/>
        <v>38832.146</v>
      </c>
      <c r="X29" s="54"/>
      <c r="Y29" s="13">
        <f t="shared" si="1"/>
        <v>41162.07476</v>
      </c>
      <c r="Z29" s="13">
        <f t="shared" si="2"/>
        <v>43631.79924560001</v>
      </c>
      <c r="AA29" s="10"/>
    </row>
    <row r="30" ht="409.5" customHeight="1" hidden="1"/>
    <row r="31" ht="21" customHeight="1"/>
    <row r="32" spans="13:17" ht="0.75" customHeight="1">
      <c r="M32" s="66" t="s">
        <v>138</v>
      </c>
      <c r="N32" s="67"/>
      <c r="O32" s="67"/>
      <c r="P32" s="67"/>
      <c r="Q32" s="67"/>
    </row>
    <row r="33" spans="2:17" ht="11.25" customHeight="1">
      <c r="B33" s="64" t="s">
        <v>137</v>
      </c>
      <c r="C33" s="30"/>
      <c r="D33" s="30"/>
      <c r="E33" s="30"/>
      <c r="F33" s="30"/>
      <c r="J33" s="14"/>
      <c r="M33" s="67"/>
      <c r="N33" s="67"/>
      <c r="O33" s="67"/>
      <c r="P33" s="67"/>
      <c r="Q33" s="67"/>
    </row>
    <row r="34" spans="2:6" ht="0" customHeight="1" hidden="1">
      <c r="B34" s="30"/>
      <c r="C34" s="30"/>
      <c r="D34" s="30"/>
      <c r="E34" s="30"/>
      <c r="F34" s="30"/>
    </row>
    <row r="35" spans="2:17" ht="0" customHeight="1" hidden="1">
      <c r="B35" s="30"/>
      <c r="C35" s="30"/>
      <c r="D35" s="30"/>
      <c r="E35" s="30"/>
      <c r="F35" s="30"/>
      <c r="I35" s="65" t="s">
        <v>133</v>
      </c>
      <c r="J35" s="35"/>
      <c r="M35" s="65" t="s">
        <v>134</v>
      </c>
      <c r="N35" s="35"/>
      <c r="O35" s="35"/>
      <c r="P35" s="35"/>
      <c r="Q35" s="35"/>
    </row>
    <row r="36" spans="2:17" ht="10.5" customHeight="1">
      <c r="B36" s="65" t="s">
        <v>135</v>
      </c>
      <c r="C36" s="35"/>
      <c r="D36" s="35"/>
      <c r="E36" s="35"/>
      <c r="F36" s="35"/>
      <c r="I36" s="30"/>
      <c r="J36" s="30"/>
      <c r="M36" s="30"/>
      <c r="N36" s="30"/>
      <c r="O36" s="30"/>
      <c r="P36" s="30"/>
      <c r="Q36" s="30"/>
    </row>
    <row r="37" spans="2:10" ht="3" customHeight="1">
      <c r="B37" s="30"/>
      <c r="C37" s="30"/>
      <c r="D37" s="30"/>
      <c r="E37" s="30"/>
      <c r="F37" s="30"/>
      <c r="I37" s="30"/>
      <c r="J37" s="30"/>
    </row>
    <row r="38" spans="2:6" ht="0" customHeight="1" hidden="1">
      <c r="B38" s="30"/>
      <c r="C38" s="30"/>
      <c r="D38" s="30"/>
      <c r="E38" s="30"/>
      <c r="F38" s="30"/>
    </row>
    <row r="39" ht="7.5" customHeight="1"/>
    <row r="40" spans="2:23" ht="12" customHeight="1">
      <c r="B40" s="62" t="s">
        <v>139</v>
      </c>
      <c r="C40" s="63"/>
      <c r="D40" s="63"/>
      <c r="E40" s="63"/>
      <c r="F40" s="63"/>
      <c r="J40" s="14"/>
      <c r="M40" s="64" t="s">
        <v>140</v>
      </c>
      <c r="N40" s="30"/>
      <c r="O40" s="30"/>
      <c r="P40" s="30"/>
      <c r="Q40" s="30"/>
      <c r="U40" s="64" t="s">
        <v>141</v>
      </c>
      <c r="V40" s="30"/>
      <c r="W40" s="30"/>
    </row>
    <row r="41" spans="13:23" ht="0" customHeight="1" hidden="1">
      <c r="M41" s="30"/>
      <c r="N41" s="30"/>
      <c r="O41" s="30"/>
      <c r="P41" s="30"/>
      <c r="Q41" s="30"/>
      <c r="U41" s="30"/>
      <c r="V41" s="30"/>
      <c r="W41" s="30"/>
    </row>
    <row r="42" spans="2:23" ht="0" customHeight="1" hidden="1">
      <c r="B42" s="65" t="s">
        <v>135</v>
      </c>
      <c r="C42" s="35"/>
      <c r="D42" s="35"/>
      <c r="E42" s="35"/>
      <c r="F42" s="35"/>
      <c r="I42" s="65" t="s">
        <v>133</v>
      </c>
      <c r="J42" s="35"/>
      <c r="M42" s="30"/>
      <c r="N42" s="30"/>
      <c r="O42" s="30"/>
      <c r="P42" s="30"/>
      <c r="Q42" s="30"/>
      <c r="U42" s="30"/>
      <c r="V42" s="30"/>
      <c r="W42" s="30"/>
    </row>
    <row r="43" spans="2:23" ht="0" customHeight="1" hidden="1">
      <c r="B43" s="30"/>
      <c r="C43" s="30"/>
      <c r="D43" s="30"/>
      <c r="E43" s="30"/>
      <c r="F43" s="30"/>
      <c r="I43" s="30"/>
      <c r="J43" s="30"/>
      <c r="M43" s="30"/>
      <c r="N43" s="30"/>
      <c r="O43" s="30"/>
      <c r="P43" s="30"/>
      <c r="Q43" s="30"/>
      <c r="U43" s="65" t="s">
        <v>136</v>
      </c>
      <c r="V43" s="35"/>
      <c r="W43" s="35"/>
    </row>
    <row r="44" spans="2:23" ht="409.5" customHeight="1" hidden="1">
      <c r="B44" s="30"/>
      <c r="C44" s="30"/>
      <c r="D44" s="30"/>
      <c r="E44" s="30"/>
      <c r="F44" s="30"/>
      <c r="I44" s="30"/>
      <c r="J44" s="30"/>
      <c r="U44" s="30"/>
      <c r="V44" s="30"/>
      <c r="W44" s="30"/>
    </row>
    <row r="45" spans="2:23" ht="10.5" customHeight="1">
      <c r="B45" s="30"/>
      <c r="C45" s="30"/>
      <c r="D45" s="30"/>
      <c r="E45" s="30"/>
      <c r="F45" s="30"/>
      <c r="I45" s="30"/>
      <c r="J45" s="30"/>
      <c r="M45" s="65" t="s">
        <v>134</v>
      </c>
      <c r="N45" s="35"/>
      <c r="O45" s="35"/>
      <c r="P45" s="35"/>
      <c r="Q45" s="35"/>
      <c r="U45" s="30"/>
      <c r="V45" s="30"/>
      <c r="W45" s="30"/>
    </row>
    <row r="46" spans="2:23" ht="0" customHeight="1" hidden="1">
      <c r="B46" s="30"/>
      <c r="C46" s="30"/>
      <c r="D46" s="30"/>
      <c r="E46" s="30"/>
      <c r="F46" s="30"/>
      <c r="M46" s="30"/>
      <c r="N46" s="30"/>
      <c r="O46" s="30"/>
      <c r="P46" s="30"/>
      <c r="Q46" s="30"/>
      <c r="U46" s="30"/>
      <c r="V46" s="30"/>
      <c r="W46" s="30"/>
    </row>
    <row r="47" spans="13:23" ht="0" customHeight="1" hidden="1">
      <c r="M47" s="30"/>
      <c r="N47" s="30"/>
      <c r="O47" s="30"/>
      <c r="P47" s="30"/>
      <c r="Q47" s="30"/>
      <c r="U47" s="30"/>
      <c r="V47" s="30"/>
      <c r="W47" s="30"/>
    </row>
    <row r="48" spans="13:17" ht="0" customHeight="1" hidden="1">
      <c r="M48" s="30"/>
      <c r="N48" s="30"/>
      <c r="O48" s="30"/>
      <c r="P48" s="30"/>
      <c r="Q48" s="30"/>
    </row>
    <row r="49" ht="42.75" customHeight="1"/>
  </sheetData>
  <sheetProtection/>
  <mergeCells count="112">
    <mergeCell ref="M32:Q33"/>
    <mergeCell ref="B33:F35"/>
    <mergeCell ref="I35:J37"/>
    <mergeCell ref="M35:Q36"/>
    <mergeCell ref="B36:F38"/>
    <mergeCell ref="B40:F40"/>
    <mergeCell ref="M40:Q43"/>
    <mergeCell ref="U40:W42"/>
    <mergeCell ref="B42:F46"/>
    <mergeCell ref="I42:J45"/>
    <mergeCell ref="U43:W47"/>
    <mergeCell ref="M45:Q48"/>
    <mergeCell ref="A26:B26"/>
    <mergeCell ref="T26:U26"/>
    <mergeCell ref="W26:X26"/>
    <mergeCell ref="A27:B27"/>
    <mergeCell ref="T27:U27"/>
    <mergeCell ref="W27:X27"/>
    <mergeCell ref="R26:S26"/>
    <mergeCell ref="A28:B28"/>
    <mergeCell ref="T28:U28"/>
    <mergeCell ref="W28:X28"/>
    <mergeCell ref="A29:B29"/>
    <mergeCell ref="T29:U29"/>
    <mergeCell ref="W29:X29"/>
    <mergeCell ref="A22:B22"/>
    <mergeCell ref="T22:U22"/>
    <mergeCell ref="W22:X22"/>
    <mergeCell ref="A23:B23"/>
    <mergeCell ref="T23:U23"/>
    <mergeCell ref="W23:X23"/>
    <mergeCell ref="A24:B24"/>
    <mergeCell ref="T24:U24"/>
    <mergeCell ref="W24:X24"/>
    <mergeCell ref="A25:B25"/>
    <mergeCell ref="T25:U25"/>
    <mergeCell ref="W25:X25"/>
    <mergeCell ref="A18:B18"/>
    <mergeCell ref="T18:U18"/>
    <mergeCell ref="W18:X18"/>
    <mergeCell ref="A19:B19"/>
    <mergeCell ref="T19:U19"/>
    <mergeCell ref="W19:X19"/>
    <mergeCell ref="A20:B20"/>
    <mergeCell ref="T20:U20"/>
    <mergeCell ref="W20:X20"/>
    <mergeCell ref="A21:B21"/>
    <mergeCell ref="T21:U21"/>
    <mergeCell ref="W21:X21"/>
    <mergeCell ref="A14:B14"/>
    <mergeCell ref="T14:U14"/>
    <mergeCell ref="W14:X14"/>
    <mergeCell ref="A15:B15"/>
    <mergeCell ref="T15:U15"/>
    <mergeCell ref="W15:X15"/>
    <mergeCell ref="A16:B16"/>
    <mergeCell ref="T16:U16"/>
    <mergeCell ref="W16:X16"/>
    <mergeCell ref="A17:B17"/>
    <mergeCell ref="T17:U17"/>
    <mergeCell ref="W17:X17"/>
    <mergeCell ref="A10:B10"/>
    <mergeCell ref="T10:U10"/>
    <mergeCell ref="W10:X10"/>
    <mergeCell ref="A11:B11"/>
    <mergeCell ref="T11:U11"/>
    <mergeCell ref="W11:X11"/>
    <mergeCell ref="A12:B12"/>
    <mergeCell ref="T12:U12"/>
    <mergeCell ref="W12:X12"/>
    <mergeCell ref="A13:B13"/>
    <mergeCell ref="T13:U13"/>
    <mergeCell ref="W13:X13"/>
    <mergeCell ref="W6:X6"/>
    <mergeCell ref="A7:B7"/>
    <mergeCell ref="T7:U7"/>
    <mergeCell ref="W7:X7"/>
    <mergeCell ref="A6:B6"/>
    <mergeCell ref="T6:U6"/>
    <mergeCell ref="R6:S6"/>
    <mergeCell ref="R7:S7"/>
    <mergeCell ref="W8:X8"/>
    <mergeCell ref="A9:B9"/>
    <mergeCell ref="T9:U9"/>
    <mergeCell ref="W9:X9"/>
    <mergeCell ref="A8:B8"/>
    <mergeCell ref="T8:U8"/>
    <mergeCell ref="Q5:R5"/>
    <mergeCell ref="T5:U5"/>
    <mergeCell ref="W5:X5"/>
    <mergeCell ref="A5:B5"/>
    <mergeCell ref="F5:G5"/>
    <mergeCell ref="J5:K5"/>
    <mergeCell ref="L5:M5"/>
    <mergeCell ref="J4:K4"/>
    <mergeCell ref="L4:M4"/>
    <mergeCell ref="Q4:R4"/>
    <mergeCell ref="Y3:Z3"/>
    <mergeCell ref="T4:U4"/>
    <mergeCell ref="W4:X4"/>
    <mergeCell ref="S3:U3"/>
    <mergeCell ref="W3:X3"/>
    <mergeCell ref="A4:D4"/>
    <mergeCell ref="F4:G4"/>
    <mergeCell ref="A1:AA1"/>
    <mergeCell ref="A2:D2"/>
    <mergeCell ref="F2:R2"/>
    <mergeCell ref="S2:Z2"/>
    <mergeCell ref="A3:D3"/>
    <mergeCell ref="F3:I3"/>
    <mergeCell ref="J3:N3"/>
    <mergeCell ref="O3:R3"/>
  </mergeCells>
  <printOptions/>
  <pageMargins left="0.1968503937007874" right="0.1968503937007874" top="0.3937007874015748" bottom="0.3937007874015748" header="0.3937007874015748" footer="0.3937007874015748"/>
  <pageSetup fitToHeight="5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Yakimova</dc:creator>
  <cp:keywords/>
  <dc:description/>
  <cp:lastModifiedBy>user</cp:lastModifiedBy>
  <cp:lastPrinted>2015-05-27T11:42:24Z</cp:lastPrinted>
  <dcterms:created xsi:type="dcterms:W3CDTF">2015-03-06T07:15:14Z</dcterms:created>
  <dcterms:modified xsi:type="dcterms:W3CDTF">2015-07-15T05:15:28Z</dcterms:modified>
  <cp:category/>
  <cp:version/>
  <cp:contentType/>
  <cp:contentStatus/>
</cp:coreProperties>
</file>