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24" firstSheet="3" activeTab="11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  <sheet name="01.06.2018" sheetId="5" r:id="rId5"/>
    <sheet name="01.07.2018 " sheetId="6" r:id="rId6"/>
    <sheet name="01.08.2018" sheetId="7" r:id="rId7"/>
    <sheet name="01.09.2018" sheetId="8" r:id="rId8"/>
    <sheet name="01.10.2018" sheetId="9" r:id="rId9"/>
    <sheet name="01.11.2018" sheetId="10" r:id="rId10"/>
    <sheet name="01.12.2018" sheetId="11" r:id="rId11"/>
    <sheet name="01.01.2019" sheetId="12" r:id="rId12"/>
  </sheets>
  <definedNames>
    <definedName name="_xlnm.Print_Titles" localSheetId="11">'01.01.2019'!$5:$10</definedName>
    <definedName name="_xlnm.Print_Titles" localSheetId="4">'01.06.2018'!$5:$10</definedName>
    <definedName name="_xlnm.Print_Titles" localSheetId="5">'01.07.2018 '!$5:$10</definedName>
    <definedName name="_xlnm.Print_Titles" localSheetId="6">'01.08.2018'!$5:$10</definedName>
    <definedName name="_xlnm.Print_Titles" localSheetId="7">'01.09.2018'!$5:$10</definedName>
    <definedName name="_xlnm.Print_Titles" localSheetId="8">'01.10.2018'!$5:$10</definedName>
    <definedName name="_xlnm.Print_Titles" localSheetId="9">'01.11.2018'!$5:$10</definedName>
    <definedName name="_xlnm.Print_Titles" localSheetId="10">'01.12.2018'!$5:$10</definedName>
    <definedName name="_xlnm.Print_Titles" localSheetId="0">'Приложение 1'!$6:$10</definedName>
    <definedName name="_xlnm.Print_Titles" localSheetId="3">'Приложение 4 '!$5:$10</definedName>
    <definedName name="_xlnm.Print_Area" localSheetId="11">'01.01.2019'!$A$1:$R$54</definedName>
    <definedName name="_xlnm.Print_Area" localSheetId="4">'01.06.2018'!$A$1:$R$55</definedName>
    <definedName name="_xlnm.Print_Area" localSheetId="5">'01.07.2018 '!$A$1:$R$55</definedName>
    <definedName name="_xlnm.Print_Area" localSheetId="6">'01.08.2018'!$A$1:$R$53</definedName>
    <definedName name="_xlnm.Print_Area" localSheetId="7">'01.09.2018'!$A$1:$R$53</definedName>
    <definedName name="_xlnm.Print_Area" localSheetId="8">'01.10.2018'!$A$1:$R$53</definedName>
    <definedName name="_xlnm.Print_Area" localSheetId="9">'01.11.2018'!$A$1:$R$53</definedName>
    <definedName name="_xlnm.Print_Area" localSheetId="10">'01.12.2018'!$A$1:$R$54</definedName>
    <definedName name="_xlnm.Print_Area" localSheetId="3">'Приложение 4 '!$A$1:$R$55</definedName>
  </definedNames>
  <calcPr fullCalcOnLoad="1"/>
</workbook>
</file>

<file path=xl/sharedStrings.xml><?xml version="1.0" encoding="utf-8"?>
<sst xmlns="http://schemas.openxmlformats.org/spreadsheetml/2006/main" count="941" uniqueCount="140">
  <si>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</si>
  <si>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</si>
  <si>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</si>
  <si>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</si>
  <si>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</si>
  <si>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</si>
  <si>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</si>
  <si>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</si>
  <si>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</si>
  <si>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</si>
  <si>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</si>
  <si>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</si>
  <si>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</si>
  <si>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</si>
  <si>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</si>
  <si>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</si>
  <si>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</si>
  <si>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</si>
  <si>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</si>
  <si>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</si>
  <si>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</si>
  <si>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</si>
  <si>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</si>
  <si>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</si>
  <si>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</si>
  <si>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</si>
  <si>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</si>
  <si>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</si>
  <si>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</si>
  <si>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</si>
  <si>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</si>
  <si>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</si>
  <si>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</si>
  <si>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</si>
  <si>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</si>
  <si>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</si>
  <si>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</si>
  <si>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</si>
  <si>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</si>
  <si>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</si>
  <si>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</si>
  <si>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</si>
  <si>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</si>
  <si>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</si>
  <si>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</si>
  <si>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</si>
  <si>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</si>
  <si>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</si>
  <si>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</si>
  <si>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</si>
  <si>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</si>
  <si>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</si>
  <si>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</si>
  <si>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</si>
  <si>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</si>
  <si>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</si>
  <si>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</si>
  <si>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</si>
  <si>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</si>
  <si>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</si>
  <si>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</si>
  <si>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</si>
  <si>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</si>
  <si>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</si>
  <si>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</si>
  <si>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</si>
  <si>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</si>
  <si>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</si>
  <si>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Приложение № 1  к Соглашению №_____                                                                                               от "_____"____________2018г.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</si>
  <si>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</si>
  <si>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</si>
  <si>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</si>
  <si>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</si>
  <si>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</si>
  <si>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</si>
  <si>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</si>
  <si>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</si>
  <si>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</si>
  <si>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</si>
  <si>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</si>
  <si>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</si>
  <si>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</si>
  <si>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</si>
  <si>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</si>
  <si>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</si>
  <si>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</si>
  <si>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</si>
  <si>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</si>
  <si>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</si>
  <si>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</si>
  <si>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</si>
  <si>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</si>
  <si>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</si>
  <si>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</si>
  <si>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</si>
  <si>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</si>
  <si>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</si>
  <si>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</si>
  <si>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</si>
  <si>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</si>
  <si>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</si>
  <si>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</si>
  <si>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</si>
  <si>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</si>
  <si>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</si>
  <si>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</si>
  <si>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Наименование направления расходования средств </t>
    </r>
    <r>
      <rPr>
        <sz val="14"/>
        <rFont val="Times New Roman Cyr"/>
        <family val="0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</si>
  <si>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</si>
  <si>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</si>
  <si>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 «Кисельнинское сельское поселение» Волховского 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 в 2018 году. </t>
    </r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</si>
  <si>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«Кисельнинское сельское поселение» Волховского  муниципального района Ленинградской области  в 2018 году.</t>
  </si>
  <si>
    <t xml:space="preserve">Глава Администрации _______________/Е.Л.Молодцова/ </t>
  </si>
  <si>
    <t>График перечисления средств из дорожного фонда Ленинградской области муниципальному образованию «Кисельнинское сельское поселение» Волховского  муниципального района Ленинградской областина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</si>
  <si>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Муниципальное образование «Кисельнинское сельское поселение» Волховского муниципального района Ленинградской области </t>
  </si>
  <si>
    <t>Муниципальное образование «Кисельнинское сельское поселение» Волховского муниципального района Ленинградской области</t>
  </si>
  <si>
    <t>Зам.главы администрации Тепнина С.А.</t>
  </si>
  <si>
    <t>т.8(81363)48-214</t>
  </si>
  <si>
    <t xml:space="preserve"> Главный бухгалтер ________________ / А.А.Шарова/ </t>
  </si>
  <si>
    <r>
      <t>881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</si>
  <si>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881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14201 </t>
    </r>
    <r>
      <rPr>
        <sz val="8"/>
        <rFont val="Arial Cyr"/>
        <family val="0"/>
      </rPr>
      <t>70140</t>
    </r>
  </si>
  <si>
    <t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t>
  </si>
  <si>
    <t>Приложение № 4 к Соглашению №89 от "30" марта 2018г.</t>
  </si>
  <si>
    <t>Заключен муниципальный контракт на основании проведенного аукциона, ведутся работы, выполнено объемов на 60%</t>
  </si>
  <si>
    <t>Проводятся мероприятия, связанные с проведением аукциона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</si>
  <si>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01.05.2018 года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</si>
  <si>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01.06.2018 года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</si>
  <si>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01.07.2018 года</t>
  </si>
  <si>
    <t>Заключен муниципальный контракт на основании проведенного аукциона, ведутся работы, выполнено объемов на 80%</t>
  </si>
  <si>
    <t xml:space="preserve">Работы закончены, приемка работ будет осуществлена после получения полжительной экспертизы </t>
  </si>
  <si>
    <t xml:space="preserve">И.о.главы Администрации _______________/С.А.Тепнина/ 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</si>
  <si>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01.08.2018 года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</si>
  <si>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01.09.2018 года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</si>
  <si>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</si>
  <si>
    <t xml:space="preserve">Работы закончены, приемка работ будет осуществлена после получения положительной экспертизы 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</si>
  <si>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01.11.2018 года</t>
  </si>
  <si>
    <t>Работы закончены, оплата выполненных работ будет осуществлена в ноябре 2018г.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</si>
  <si>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01.12.2018 года</t>
  </si>
  <si>
    <t>Работы приняты, оплата выполненных работ будет осуществлена в декабре 2018г.</t>
  </si>
  <si>
    <t>ОТЧЕТ об осуществлении расходов дорожного фонда муниципального образования   «Кисельнинское сельское поселение» Волховского 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01.01.2019 года</t>
  </si>
  <si>
    <t>Работы приняты, оплачены МБ и ОБ в декабре 2018г.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</si>
</sst>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 Cyr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 CYR"/>
      <family val="0"/>
    </font>
    <font>
      <b/>
      <sz val="9"/>
      <name val="Times New Roman"/>
      <family val="1"/>
    </font>
    <font>
      <i/>
      <sz val="16"/>
      <color indexed="8"/>
      <name val="Times New Roman Cyr"/>
      <family val="0"/>
    </font>
    <font>
      <sz val="8"/>
      <color indexed="8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2" fontId="6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180" fontId="6" fillId="24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0" fontId="19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justify" vertical="top" wrapText="1"/>
    </xf>
    <xf numFmtId="0" fontId="29" fillId="0" borderId="0" xfId="0" applyFont="1" applyAlignment="1">
      <alignment vertical="center"/>
    </xf>
    <xf numFmtId="182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top" wrapText="1"/>
    </xf>
    <xf numFmtId="180" fontId="29" fillId="0" borderId="0" xfId="0" applyNumberFormat="1" applyFont="1" applyAlignment="1">
      <alignment vertical="center"/>
    </xf>
    <xf numFmtId="0" fontId="28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9" fontId="12" fillId="24" borderId="1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0" fontId="19" fillId="0" borderId="13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left" vertical="center" wrapText="1"/>
    </xf>
    <xf numFmtId="181" fontId="2" fillId="24" borderId="12" xfId="0" applyNumberFormat="1" applyFont="1" applyFill="1" applyBorder="1" applyAlignment="1">
      <alignment horizontal="center" vertical="center" wrapText="1"/>
    </xf>
    <xf numFmtId="180" fontId="2" fillId="24" borderId="12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49" fontId="12" fillId="24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2" fontId="38" fillId="24" borderId="15" xfId="0" applyNumberFormat="1" applyFont="1" applyFill="1" applyBorder="1" applyAlignment="1">
      <alignment horizontal="left" vertical="center" wrapText="1"/>
    </xf>
    <xf numFmtId="2" fontId="38" fillId="24" borderId="12" xfId="0" applyNumberFormat="1" applyFont="1" applyFill="1" applyBorder="1" applyAlignment="1">
      <alignment horizontal="left" vertical="center" wrapText="1"/>
    </xf>
    <xf numFmtId="2" fontId="38" fillId="24" borderId="10" xfId="0" applyNumberFormat="1" applyFont="1" applyFill="1" applyBorder="1" applyAlignment="1">
      <alignment horizontal="left" vertical="center" wrapText="1"/>
    </xf>
    <xf numFmtId="2" fontId="39" fillId="24" borderId="10" xfId="0" applyNumberFormat="1" applyFont="1" applyFill="1" applyBorder="1" applyAlignment="1">
      <alignment horizontal="left" vertical="center" wrapText="1"/>
    </xf>
    <xf numFmtId="2" fontId="38" fillId="24" borderId="16" xfId="0" applyNumberFormat="1" applyFont="1" applyFill="1" applyBorder="1" applyAlignment="1">
      <alignment horizontal="left" vertical="center" wrapText="1"/>
    </xf>
    <xf numFmtId="2" fontId="38" fillId="24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181" fontId="30" fillId="24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2" fontId="35" fillId="24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24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40" fillId="0" borderId="0" xfId="0" applyFont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2" fontId="38" fillId="24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3" fillId="24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23" fillId="0" borderId="0" xfId="60" applyFont="1" applyFill="1" applyAlignment="1">
      <alignment vertical="center"/>
      <protection/>
    </xf>
    <xf numFmtId="180" fontId="23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3" fillId="0" borderId="0" xfId="60" applyNumberFormat="1" applyFont="1" applyAlignment="1">
      <alignment vertical="top" wrapText="1"/>
      <protection/>
    </xf>
    <xf numFmtId="0" fontId="15" fillId="0" borderId="18" xfId="0" applyFont="1" applyFill="1" applyBorder="1" applyAlignment="1">
      <alignment vertical="center"/>
    </xf>
    <xf numFmtId="0" fontId="27" fillId="0" borderId="0" xfId="60" applyFont="1" applyAlignment="1">
      <alignment vertical="top" wrapText="1"/>
      <protection/>
    </xf>
    <xf numFmtId="0" fontId="14" fillId="0" borderId="0" xfId="60" applyFont="1" applyFill="1" applyAlignment="1">
      <alignment vertical="center"/>
      <protection/>
    </xf>
    <xf numFmtId="0" fontId="27" fillId="0" borderId="0" xfId="60" applyFont="1" applyAlignment="1">
      <alignment horizontal="center" vertical="top" wrapText="1"/>
      <protection/>
    </xf>
    <xf numFmtId="0" fontId="14" fillId="0" borderId="0" xfId="60" applyFont="1" applyAlignment="1">
      <alignment horizontal="center" vertical="center"/>
      <protection/>
    </xf>
    <xf numFmtId="0" fontId="42" fillId="0" borderId="0" xfId="60" applyFont="1">
      <alignment/>
      <protection/>
    </xf>
    <xf numFmtId="0" fontId="15" fillId="0" borderId="13" xfId="0" applyFont="1" applyFill="1" applyBorder="1" applyAlignment="1">
      <alignment vertical="center"/>
    </xf>
    <xf numFmtId="0" fontId="29" fillId="0" borderId="10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 vertical="top" wrapText="1"/>
      <protection/>
    </xf>
    <xf numFmtId="0" fontId="29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0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27" fillId="0" borderId="0" xfId="60" applyFont="1" applyBorder="1" applyAlignment="1">
      <alignment horizontal="left" vertical="top" wrapText="1"/>
      <protection/>
    </xf>
    <xf numFmtId="0" fontId="27" fillId="0" borderId="0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2" fontId="7" fillId="24" borderId="16" xfId="0" applyNumberFormat="1" applyFont="1" applyFill="1" applyBorder="1" applyAlignment="1">
      <alignment horizontal="left" vertical="center" wrapText="1"/>
    </xf>
    <xf numFmtId="187" fontId="9" fillId="0" borderId="16" xfId="58" applyNumberFormat="1" applyFont="1" applyFill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187" fontId="9" fillId="0" borderId="12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180" fontId="9" fillId="24" borderId="10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center" vertical="center" wrapText="1"/>
    </xf>
    <xf numFmtId="187" fontId="9" fillId="0" borderId="15" xfId="58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186" fontId="9" fillId="24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6" fontId="9" fillId="24" borderId="14" xfId="0" applyNumberFormat="1" applyFont="1" applyFill="1" applyBorder="1" applyAlignment="1">
      <alignment horizontal="center" vertical="center" wrapText="1"/>
    </xf>
    <xf numFmtId="180" fontId="9" fillId="24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7" fontId="9" fillId="0" borderId="0" xfId="58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2" fillId="0" borderId="10" xfId="60" applyFont="1" applyBorder="1" applyAlignment="1">
      <alignment horizontal="center" vertical="center" wrapText="1"/>
      <protection/>
    </xf>
    <xf numFmtId="0" fontId="44" fillId="0" borderId="10" xfId="60" applyNumberFormat="1" applyFont="1" applyFill="1" applyBorder="1" applyAlignment="1">
      <alignment horizontal="center" vertical="center" wrapText="1"/>
      <protection/>
    </xf>
    <xf numFmtId="49" fontId="29" fillId="0" borderId="10" xfId="60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9" fillId="0" borderId="18" xfId="60" applyNumberFormat="1" applyFont="1" applyFill="1" applyBorder="1" applyAlignment="1">
      <alignment horizontal="center" vertical="center" wrapText="1"/>
      <protection/>
    </xf>
    <xf numFmtId="180" fontId="15" fillId="0" borderId="13" xfId="60" applyNumberFormat="1" applyFont="1" applyFill="1" applyBorder="1" applyAlignment="1">
      <alignment horizontal="center" vertical="center" wrapText="1"/>
      <protection/>
    </xf>
    <xf numFmtId="49" fontId="46" fillId="0" borderId="10" xfId="60" applyNumberFormat="1" applyFont="1" applyFill="1" applyBorder="1" applyAlignment="1">
      <alignment horizontal="center" vertical="center" wrapText="1"/>
      <protection/>
    </xf>
    <xf numFmtId="2" fontId="45" fillId="24" borderId="17" xfId="0" applyNumberFormat="1" applyFont="1" applyFill="1" applyBorder="1" applyAlignment="1">
      <alignment horizontal="left" vertical="center" wrapText="1"/>
    </xf>
    <xf numFmtId="190" fontId="46" fillId="0" borderId="10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vertical="center"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45" fillId="24" borderId="15" xfId="0" applyNumberFormat="1" applyFont="1" applyFill="1" applyBorder="1" applyAlignment="1">
      <alignment horizontal="center" vertical="center" wrapText="1"/>
    </xf>
    <xf numFmtId="2" fontId="45" fillId="24" borderId="15" xfId="0" applyNumberFormat="1" applyFont="1" applyFill="1" applyBorder="1" applyAlignment="1">
      <alignment horizontal="left" vertical="center" wrapText="1"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47" fillId="0" borderId="12" xfId="0" applyNumberFormat="1" applyFont="1" applyBorder="1" applyAlignment="1">
      <alignment horizontal="center" vertical="center" wrapText="1"/>
    </xf>
    <xf numFmtId="2" fontId="45" fillId="24" borderId="12" xfId="0" applyNumberFormat="1" applyFont="1" applyFill="1" applyBorder="1" applyAlignment="1">
      <alignment horizontal="left" vertical="center" wrapText="1"/>
    </xf>
    <xf numFmtId="190" fontId="15" fillId="0" borderId="12" xfId="60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2" fontId="45" fillId="24" borderId="14" xfId="0" applyNumberFormat="1" applyFont="1" applyFill="1" applyBorder="1" applyAlignment="1">
      <alignment horizontal="left" vertical="center" wrapText="1"/>
    </xf>
    <xf numFmtId="2" fontId="45" fillId="24" borderId="10" xfId="0" applyNumberFormat="1" applyFont="1" applyFill="1" applyBorder="1" applyAlignment="1">
      <alignment horizontal="left" vertical="center" wrapText="1"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2" fontId="45" fillId="24" borderId="17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2" fontId="45" fillId="24" borderId="15" xfId="0" applyNumberFormat="1" applyFont="1" applyFill="1" applyBorder="1" applyAlignment="1">
      <alignment horizontal="center" vertical="center" wrapText="1"/>
    </xf>
    <xf numFmtId="2" fontId="45" fillId="24" borderId="12" xfId="0" applyNumberFormat="1" applyFont="1" applyFill="1" applyBorder="1" applyAlignment="1">
      <alignment horizontal="center" vertical="center" wrapText="1"/>
    </xf>
    <xf numFmtId="2" fontId="45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2" fontId="52" fillId="24" borderId="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2" fontId="51" fillId="24" borderId="10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180" fontId="19" fillId="0" borderId="12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50" fillId="0" borderId="17" xfId="53" applyNumberFormat="1" applyFont="1" applyFill="1" applyBorder="1" applyAlignment="1">
      <alignment horizontal="center" vertical="center" wrapText="1"/>
      <protection/>
    </xf>
    <xf numFmtId="4" fontId="18" fillId="0" borderId="20" xfId="53" applyNumberFormat="1" applyFont="1" applyFill="1" applyBorder="1" applyAlignment="1">
      <alignment horizontal="center" vertical="center" wrapText="1"/>
      <protection/>
    </xf>
    <xf numFmtId="4" fontId="50" fillId="24" borderId="12" xfId="0" applyNumberFormat="1" applyFont="1" applyFill="1" applyBorder="1" applyAlignment="1">
      <alignment horizontal="center" vertical="center" wrapText="1"/>
    </xf>
    <xf numFmtId="2" fontId="50" fillId="24" borderId="14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50" fillId="24" borderId="14" xfId="0" applyNumberFormat="1" applyFont="1" applyFill="1" applyBorder="1" applyAlignment="1">
      <alignment horizontal="center" vertical="center" wrapText="1"/>
    </xf>
    <xf numFmtId="187" fontId="16" fillId="0" borderId="14" xfId="58" applyNumberFormat="1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2" fontId="50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50" fillId="24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4" fontId="16" fillId="24" borderId="10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4" fontId="16" fillId="24" borderId="14" xfId="0" applyNumberFormat="1" applyFont="1" applyFill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4" fontId="50" fillId="24" borderId="16" xfId="0" applyNumberFormat="1" applyFont="1" applyFill="1" applyBorder="1" applyAlignment="1">
      <alignment horizontal="center" vertical="center" wrapText="1"/>
    </xf>
    <xf numFmtId="2" fontId="50" fillId="24" borderId="12" xfId="0" applyNumberFormat="1" applyFont="1" applyFill="1" applyBorder="1" applyAlignment="1">
      <alignment horizontal="center" vertical="center" wrapText="1"/>
    </xf>
    <xf numFmtId="187" fontId="16" fillId="0" borderId="12" xfId="58" applyNumberFormat="1" applyFont="1" applyFill="1" applyBorder="1" applyAlignment="1">
      <alignment horizontal="center" vertical="center" wrapText="1"/>
    </xf>
    <xf numFmtId="0" fontId="16" fillId="24" borderId="10" xfId="0" applyNumberFormat="1" applyFont="1" applyFill="1" applyBorder="1" applyAlignment="1">
      <alignment horizontal="center" vertical="center" wrapText="1"/>
    </xf>
    <xf numFmtId="186" fontId="16" fillId="24" borderId="10" xfId="0" applyNumberFormat="1" applyFont="1" applyFill="1" applyBorder="1" applyAlignment="1">
      <alignment horizontal="center" vertical="center" wrapText="1"/>
    </xf>
    <xf numFmtId="180" fontId="16" fillId="24" borderId="10" xfId="0" applyNumberFormat="1" applyFont="1" applyFill="1" applyBorder="1" applyAlignment="1">
      <alignment horizontal="center" vertical="center" wrapText="1"/>
    </xf>
    <xf numFmtId="181" fontId="50" fillId="24" borderId="10" xfId="0" applyNumberFormat="1" applyFont="1" applyFill="1" applyBorder="1" applyAlignment="1">
      <alignment horizontal="center" vertical="center" wrapText="1"/>
    </xf>
    <xf numFmtId="180" fontId="50" fillId="24" borderId="10" xfId="0" applyNumberFormat="1" applyFont="1" applyFill="1" applyBorder="1" applyAlignment="1">
      <alignment horizontal="center" vertical="center" wrapText="1"/>
    </xf>
    <xf numFmtId="0" fontId="16" fillId="24" borderId="14" xfId="0" applyNumberFormat="1" applyFont="1" applyFill="1" applyBorder="1" applyAlignment="1">
      <alignment horizontal="center" vertical="center" wrapText="1"/>
    </xf>
    <xf numFmtId="180" fontId="16" fillId="24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0" fillId="24" borderId="15" xfId="0" applyNumberFormat="1" applyFont="1" applyFill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187" fontId="16" fillId="0" borderId="15" xfId="58" applyNumberFormat="1" applyFont="1" applyFill="1" applyBorder="1" applyAlignment="1">
      <alignment horizontal="center" vertical="center" wrapText="1"/>
    </xf>
    <xf numFmtId="181" fontId="50" fillId="24" borderId="12" xfId="0" applyNumberFormat="1" applyFont="1" applyFill="1" applyBorder="1" applyAlignment="1">
      <alignment horizontal="center" vertical="center" wrapText="1"/>
    </xf>
    <xf numFmtId="180" fontId="50" fillId="24" borderId="1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24" borderId="10" xfId="0" applyNumberFormat="1" applyFont="1" applyFill="1" applyBorder="1" applyAlignment="1">
      <alignment horizontal="center" vertical="center" wrapText="1"/>
    </xf>
    <xf numFmtId="187" fontId="50" fillId="0" borderId="10" xfId="58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6" fontId="16" fillId="24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1" fontId="6" fillId="24" borderId="10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4" fontId="50" fillId="0" borderId="20" xfId="53" applyNumberFormat="1" applyFont="1" applyFill="1" applyBorder="1" applyAlignment="1">
      <alignment horizontal="center" vertical="center" wrapText="1"/>
      <protection/>
    </xf>
    <xf numFmtId="2" fontId="50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6" fillId="0" borderId="17" xfId="0" applyNumberFormat="1" applyFont="1" applyFill="1" applyBorder="1" applyAlignment="1">
      <alignment horizontal="center" vertical="center" textRotation="90" wrapText="1"/>
    </xf>
    <xf numFmtId="180" fontId="6" fillId="0" borderId="20" xfId="0" applyNumberFormat="1" applyFont="1" applyFill="1" applyBorder="1" applyAlignment="1">
      <alignment horizontal="center" vertical="center" textRotation="90" wrapText="1"/>
    </xf>
    <xf numFmtId="180" fontId="6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0" fontId="20" fillId="0" borderId="21" xfId="0" applyNumberFormat="1" applyFont="1" applyBorder="1" applyAlignment="1">
      <alignment horizontal="center" vertical="center" wrapText="1"/>
    </xf>
    <xf numFmtId="180" fontId="20" fillId="0" borderId="23" xfId="0" applyNumberFormat="1" applyFont="1" applyBorder="1" applyAlignment="1">
      <alignment horizontal="center" vertical="center" wrapText="1"/>
    </xf>
    <xf numFmtId="180" fontId="23" fillId="0" borderId="0" xfId="60" applyNumberFormat="1" applyFont="1" applyAlignment="1">
      <alignment horizontal="center" vertical="top" wrapText="1"/>
      <protection/>
    </xf>
    <xf numFmtId="180" fontId="23" fillId="0" borderId="0" xfId="60" applyNumberFormat="1" applyFont="1" applyAlignment="1">
      <alignment horizontal="right" vertical="top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8" fillId="0" borderId="10" xfId="60" applyFont="1" applyBorder="1" applyAlignment="1">
      <alignment horizontal="center" vertical="center" wrapText="1"/>
      <protection/>
    </xf>
    <xf numFmtId="0" fontId="29" fillId="0" borderId="17" xfId="60" applyNumberFormat="1" applyFont="1" applyFill="1" applyBorder="1" applyAlignment="1">
      <alignment horizontal="center" vertical="center" wrapText="1"/>
      <protection/>
    </xf>
    <xf numFmtId="0" fontId="29" fillId="0" borderId="20" xfId="60" applyNumberFormat="1" applyFont="1" applyFill="1" applyBorder="1" applyAlignment="1">
      <alignment horizontal="center" vertical="center" wrapText="1"/>
      <protection/>
    </xf>
    <xf numFmtId="0" fontId="29" fillId="0" borderId="12" xfId="60" applyNumberFormat="1" applyFont="1" applyFill="1" applyBorder="1" applyAlignment="1">
      <alignment horizontal="center" vertical="center" wrapText="1"/>
      <protection/>
    </xf>
    <xf numFmtId="0" fontId="29" fillId="0" borderId="18" xfId="60" applyFont="1" applyBorder="1" applyAlignment="1">
      <alignment horizontal="center" vertical="center" wrapText="1"/>
      <protection/>
    </xf>
    <xf numFmtId="0" fontId="29" fillId="0" borderId="13" xfId="60" applyFont="1" applyBorder="1" applyAlignment="1">
      <alignment horizontal="center" vertical="center" wrapText="1"/>
      <protection/>
    </xf>
    <xf numFmtId="0" fontId="29" fillId="0" borderId="25" xfId="60" applyFont="1" applyBorder="1" applyAlignment="1">
      <alignment horizontal="center" vertical="center" wrapText="1"/>
      <protection/>
    </xf>
    <xf numFmtId="0" fontId="29" fillId="0" borderId="10" xfId="60" applyNumberFormat="1" applyFont="1" applyFill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32" fillId="0" borderId="0" xfId="0" applyFont="1" applyAlignment="1">
      <alignment horizontal="center" vertical="center" wrapText="1"/>
    </xf>
    <xf numFmtId="0" fontId="20" fillId="0" borderId="17" xfId="53" applyNumberFormat="1" applyFont="1" applyFill="1" applyBorder="1" applyAlignment="1">
      <alignment horizontal="center" vertical="center" wrapText="1"/>
      <protection/>
    </xf>
    <xf numFmtId="0" fontId="20" fillId="0" borderId="20" xfId="53" applyNumberFormat="1" applyFont="1" applyFill="1" applyBorder="1" applyAlignment="1">
      <alignment horizontal="center" vertical="center" wrapText="1"/>
      <protection/>
    </xf>
    <xf numFmtId="0" fontId="20" fillId="0" borderId="12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7" xfId="53" applyNumberFormat="1" applyFont="1" applyFill="1" applyBorder="1" applyAlignment="1">
      <alignment horizontal="center" vertical="center" wrapText="1"/>
      <protection/>
    </xf>
    <xf numFmtId="0" fontId="21" fillId="0" borderId="12" xfId="53" applyNumberFormat="1" applyFont="1" applyFill="1" applyBorder="1" applyAlignment="1">
      <alignment horizontal="center" vertical="center" wrapText="1"/>
      <protection/>
    </xf>
    <xf numFmtId="0" fontId="20" fillId="0" borderId="22" xfId="53" applyNumberFormat="1" applyFont="1" applyFill="1" applyBorder="1" applyAlignment="1">
      <alignment horizontal="center" vertical="center" wrapText="1"/>
      <protection/>
    </xf>
    <xf numFmtId="0" fontId="20" fillId="0" borderId="23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0" fontId="21" fillId="0" borderId="25" xfId="53" applyNumberFormat="1" applyFont="1" applyFill="1" applyBorder="1" applyAlignment="1">
      <alignment horizontal="center" vertical="center" wrapText="1"/>
      <protection/>
    </xf>
    <xf numFmtId="0" fontId="21" fillId="0" borderId="26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top" wrapText="1"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0" fontId="21" fillId="0" borderId="13" xfId="53" applyNumberFormat="1" applyFont="1" applyFill="1" applyBorder="1" applyAlignment="1">
      <alignment horizontal="center" vertical="center" wrapText="1"/>
      <protection/>
    </xf>
    <xf numFmtId="0" fontId="21" fillId="0" borderId="27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7" fillId="24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20" fillId="0" borderId="21" xfId="53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Alignment="1">
      <alignment horizontal="center" vertical="center" wrapText="1"/>
    </xf>
    <xf numFmtId="0" fontId="20" fillId="0" borderId="13" xfId="53" applyNumberFormat="1" applyFont="1" applyFill="1" applyBorder="1" applyAlignment="1">
      <alignment horizontal="center" vertical="center" wrapText="1"/>
      <protection/>
    </xf>
    <xf numFmtId="0" fontId="20" fillId="0" borderId="25" xfId="53" applyNumberFormat="1" applyFont="1" applyFill="1" applyBorder="1" applyAlignment="1">
      <alignment horizontal="center" vertical="center" wrapText="1"/>
      <protection/>
    </xf>
    <xf numFmtId="0" fontId="20" fillId="0" borderId="27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26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181" fontId="13" fillId="24" borderId="18" xfId="0" applyNumberFormat="1" applyFont="1" applyFill="1" applyBorder="1" applyAlignment="1">
      <alignment horizontal="center" vertical="center" wrapText="1"/>
    </xf>
    <xf numFmtId="181" fontId="13" fillId="24" borderId="27" xfId="0" applyNumberFormat="1" applyFont="1" applyFill="1" applyBorder="1" applyAlignment="1">
      <alignment horizontal="center" vertical="center" wrapText="1"/>
    </xf>
    <xf numFmtId="181" fontId="13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3"/>
  <sheetViews>
    <sheetView zoomScale="75" zoomScaleNormal="75" zoomScaleSheetLayoutView="75" zoomScalePageLayoutView="0" workbookViewId="0" topLeftCell="A8">
      <selection activeCell="I48" sqref="I48"/>
    </sheetView>
  </sheetViews>
  <sheetFormatPr defaultColWidth="9.00390625" defaultRowHeight="12.75"/>
  <cols>
    <col min="1" max="1" width="10.875" style="13" customWidth="1"/>
    <col min="2" max="2" width="123.125" style="3" customWidth="1"/>
    <col min="3" max="3" width="17.25390625" style="27" customWidth="1"/>
    <col min="4" max="4" width="16.875" style="12" customWidth="1"/>
    <col min="5" max="5" width="20.00390625" style="12" customWidth="1"/>
    <col min="6" max="6" width="17.875" style="12" customWidth="1"/>
    <col min="7" max="7" width="11.00390625" style="4" customWidth="1"/>
    <col min="8" max="16384" width="9.125" style="4" customWidth="1"/>
  </cols>
  <sheetData>
    <row r="1" spans="3:7" ht="38.25" customHeight="1" hidden="1">
      <c r="C1" s="287"/>
      <c r="D1" s="287"/>
      <c r="E1" s="287"/>
      <c r="F1" s="287"/>
      <c r="G1" s="287"/>
    </row>
    <row r="2" spans="3:10" ht="38.25" customHeight="1">
      <c r="C2" s="298" t="s">
        <v>68</v>
      </c>
      <c r="D2" s="298"/>
      <c r="E2" s="298"/>
      <c r="F2" s="298"/>
      <c r="G2" s="298"/>
      <c r="H2" s="91"/>
      <c r="I2" s="91"/>
      <c r="J2" s="91"/>
    </row>
    <row r="3" spans="3:7" ht="13.5" customHeight="1">
      <c r="C3" s="12"/>
      <c r="G3" s="12"/>
    </row>
    <row r="4" spans="1:10" s="5" customFormat="1" ht="90.75" customHeight="1">
      <c r="A4" s="289" t="s">
        <v>109</v>
      </c>
      <c r="B4" s="289"/>
      <c r="C4" s="289"/>
      <c r="D4" s="289"/>
      <c r="E4" s="289"/>
      <c r="F4" s="289"/>
      <c r="G4" s="289"/>
      <c r="H4" s="92"/>
      <c r="I4" s="92"/>
      <c r="J4" s="92"/>
    </row>
    <row r="5" spans="1:6" s="5" customFormat="1" ht="16.5" customHeight="1">
      <c r="A5" s="14"/>
      <c r="B5" s="6"/>
      <c r="C5" s="19"/>
      <c r="D5" s="20"/>
      <c r="E5" s="20"/>
      <c r="F5" s="20"/>
    </row>
    <row r="6" spans="1:78" ht="30" customHeight="1">
      <c r="A6" s="285" t="s">
        <v>0</v>
      </c>
      <c r="B6" s="286" t="s">
        <v>106</v>
      </c>
      <c r="C6" s="279" t="s">
        <v>53</v>
      </c>
      <c r="D6" s="279"/>
      <c r="E6" s="279"/>
      <c r="F6" s="279"/>
      <c r="G6" s="290" t="s">
        <v>70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85"/>
      <c r="B7" s="286"/>
      <c r="C7" s="295" t="s">
        <v>103</v>
      </c>
      <c r="D7" s="280" t="s">
        <v>104</v>
      </c>
      <c r="E7" s="281"/>
      <c r="F7" s="282"/>
      <c r="G7" s="29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85"/>
      <c r="B8" s="286"/>
      <c r="C8" s="296"/>
      <c r="D8" s="288" t="s">
        <v>80</v>
      </c>
      <c r="E8" s="288" t="s">
        <v>60</v>
      </c>
      <c r="F8" s="288"/>
      <c r="G8" s="291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85"/>
      <c r="B9" s="286"/>
      <c r="C9" s="297"/>
      <c r="D9" s="288"/>
      <c r="E9" s="134" t="s">
        <v>35</v>
      </c>
      <c r="F9" s="134" t="s">
        <v>36</v>
      </c>
      <c r="G9" s="292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2">
        <v>1</v>
      </c>
      <c r="B10" s="133">
        <v>2</v>
      </c>
      <c r="C10" s="135">
        <v>3</v>
      </c>
      <c r="D10" s="136">
        <v>4</v>
      </c>
      <c r="E10" s="136">
        <v>5</v>
      </c>
      <c r="F10" s="136">
        <v>6</v>
      </c>
      <c r="G10" s="13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37"/>
      <c r="B11" s="7" t="s">
        <v>91</v>
      </c>
      <c r="C11" s="202">
        <f>C18</f>
        <v>0.36</v>
      </c>
      <c r="D11" s="202">
        <f>D16</f>
        <v>646229</v>
      </c>
      <c r="E11" s="202">
        <f>E16</f>
        <v>524100</v>
      </c>
      <c r="F11" s="202">
        <f>F16</f>
        <v>122129</v>
      </c>
      <c r="G11" s="13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0"/>
      <c r="B12" s="101" t="s">
        <v>66</v>
      </c>
      <c r="C12" s="203"/>
      <c r="D12" s="203"/>
      <c r="E12" s="203"/>
      <c r="F12" s="203"/>
      <c r="G12" s="10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 hidden="1" thickTop="1">
      <c r="A13" s="142"/>
      <c r="B13" s="65" t="s">
        <v>18</v>
      </c>
      <c r="C13" s="204"/>
      <c r="D13" s="204"/>
      <c r="E13" s="204"/>
      <c r="F13" s="204"/>
      <c r="G13" s="1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Bot="1" thickTop="1">
      <c r="A14" s="139" t="s">
        <v>2</v>
      </c>
      <c r="B14" s="140" t="s">
        <v>72</v>
      </c>
      <c r="C14" s="210">
        <f>C18</f>
        <v>0.36</v>
      </c>
      <c r="D14" s="210">
        <f>D16</f>
        <v>646229</v>
      </c>
      <c r="E14" s="210">
        <f>E16</f>
        <v>524100</v>
      </c>
      <c r="F14" s="210">
        <f>F16</f>
        <v>122129</v>
      </c>
      <c r="G14" s="14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44"/>
      <c r="B15" s="65" t="s">
        <v>18</v>
      </c>
      <c r="C15" s="205"/>
      <c r="D15" s="205"/>
      <c r="E15" s="205"/>
      <c r="F15" s="205"/>
      <c r="G15" s="14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44" t="s">
        <v>6</v>
      </c>
      <c r="B16" s="65" t="s">
        <v>71</v>
      </c>
      <c r="C16" s="205">
        <f>C18</f>
        <v>0.36</v>
      </c>
      <c r="D16" s="205">
        <f>E16+F16</f>
        <v>646229</v>
      </c>
      <c r="E16" s="205">
        <f>E18</f>
        <v>524100</v>
      </c>
      <c r="F16" s="205">
        <f>F18</f>
        <v>122129</v>
      </c>
      <c r="G16" s="14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46"/>
      <c r="B17" s="147" t="s">
        <v>19</v>
      </c>
      <c r="C17" s="209"/>
      <c r="D17" s="205"/>
      <c r="E17" s="205"/>
      <c r="F17" s="205"/>
      <c r="G17" s="14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63" customHeight="1" thickBot="1">
      <c r="A18" s="146" t="s">
        <v>7</v>
      </c>
      <c r="B18" s="220" t="s">
        <v>120</v>
      </c>
      <c r="C18" s="206">
        <v>0.36</v>
      </c>
      <c r="D18" s="206">
        <f>E18+F18</f>
        <v>646229</v>
      </c>
      <c r="E18" s="206">
        <v>524100</v>
      </c>
      <c r="F18" s="206">
        <v>122129</v>
      </c>
      <c r="G18" s="145">
        <f>F18/D18</f>
        <v>0.1889871856570968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51.75" customHeight="1" thickBot="1" thickTop="1">
      <c r="A19" s="139" t="s">
        <v>9</v>
      </c>
      <c r="B19" s="140" t="s">
        <v>107</v>
      </c>
      <c r="C19" s="207">
        <v>0</v>
      </c>
      <c r="D19" s="208">
        <v>0</v>
      </c>
      <c r="E19" s="208">
        <v>0</v>
      </c>
      <c r="F19" s="208">
        <v>0</v>
      </c>
      <c r="G19" s="14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.5" customHeight="1" thickTop="1">
      <c r="A20" s="146" t="s">
        <v>8</v>
      </c>
      <c r="B20" s="7"/>
      <c r="C20" s="148"/>
      <c r="D20" s="149"/>
      <c r="E20" s="149"/>
      <c r="F20" s="149"/>
      <c r="G20" s="5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 hidden="1">
      <c r="A21" s="144" t="s">
        <v>9</v>
      </c>
      <c r="B21" s="65" t="s">
        <v>73</v>
      </c>
      <c r="C21" s="9"/>
      <c r="D21" s="8"/>
      <c r="E21" s="8"/>
      <c r="F21" s="8"/>
      <c r="G21" s="14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21.75" customHeight="1" hidden="1">
      <c r="A22" s="146"/>
      <c r="B22" s="147" t="s">
        <v>19</v>
      </c>
      <c r="C22" s="9"/>
      <c r="D22" s="8"/>
      <c r="E22" s="8"/>
      <c r="F22" s="8"/>
      <c r="G22" s="14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16.5" customHeight="1" hidden="1">
      <c r="A23" s="146" t="s">
        <v>10</v>
      </c>
      <c r="B23" s="7"/>
      <c r="C23" s="148"/>
      <c r="D23" s="149"/>
      <c r="E23" s="149"/>
      <c r="F23" s="149"/>
      <c r="G23" s="14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5" customHeight="1" hidden="1">
      <c r="A24" s="146" t="s">
        <v>11</v>
      </c>
      <c r="B24" s="7"/>
      <c r="C24" s="148"/>
      <c r="D24" s="149"/>
      <c r="E24" s="149"/>
      <c r="F24" s="149"/>
      <c r="G24" s="5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48.75" customHeight="1" hidden="1" thickBot="1">
      <c r="A25" s="150" t="s">
        <v>3</v>
      </c>
      <c r="B25" s="151" t="s">
        <v>67</v>
      </c>
      <c r="C25" s="152"/>
      <c r="D25" s="153"/>
      <c r="E25" s="153"/>
      <c r="F25" s="153"/>
      <c r="G25" s="15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6.5" customHeight="1" hidden="1" thickTop="1">
      <c r="A26" s="142"/>
      <c r="B26" s="65" t="s">
        <v>18</v>
      </c>
      <c r="C26" s="66"/>
      <c r="D26" s="67"/>
      <c r="E26" s="67"/>
      <c r="F26" s="67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9.75" customHeight="1" hidden="1">
      <c r="A27" s="144" t="s">
        <v>12</v>
      </c>
      <c r="B27" s="65" t="s">
        <v>57</v>
      </c>
      <c r="C27" s="9"/>
      <c r="D27" s="8"/>
      <c r="E27" s="8"/>
      <c r="F27" s="8"/>
      <c r="G27" s="14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9.5" customHeight="1" hidden="1">
      <c r="A28" s="146"/>
      <c r="B28" s="155" t="s">
        <v>54</v>
      </c>
      <c r="C28" s="156"/>
      <c r="D28" s="8"/>
      <c r="E28" s="8"/>
      <c r="F28" s="8"/>
      <c r="G28" s="15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2.5" customHeight="1" hidden="1">
      <c r="A29" s="146"/>
      <c r="B29" s="147" t="s">
        <v>19</v>
      </c>
      <c r="C29" s="9"/>
      <c r="D29" s="8"/>
      <c r="E29" s="8"/>
      <c r="F29" s="8"/>
      <c r="G29" s="14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2.75" customHeight="1" hidden="1">
      <c r="A30" s="146" t="s">
        <v>13</v>
      </c>
      <c r="B30" s="7"/>
      <c r="C30" s="148"/>
      <c r="D30" s="149"/>
      <c r="E30" s="149"/>
      <c r="F30" s="149"/>
      <c r="G30" s="14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146" t="s">
        <v>14</v>
      </c>
      <c r="B31" s="7"/>
      <c r="C31" s="148"/>
      <c r="D31" s="149"/>
      <c r="E31" s="149"/>
      <c r="F31" s="149"/>
      <c r="G31" s="5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21.75" customHeight="1" hidden="1">
      <c r="A32" s="146"/>
      <c r="B32" s="155" t="s">
        <v>55</v>
      </c>
      <c r="C32" s="156"/>
      <c r="D32" s="8"/>
      <c r="E32" s="8"/>
      <c r="F32" s="8"/>
      <c r="G32" s="15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9.5" customHeight="1" hidden="1">
      <c r="A33" s="146"/>
      <c r="B33" s="147" t="s">
        <v>19</v>
      </c>
      <c r="C33" s="9"/>
      <c r="D33" s="8"/>
      <c r="E33" s="8"/>
      <c r="F33" s="8"/>
      <c r="G33" s="14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2.75" customHeight="1" hidden="1">
      <c r="A34" s="146" t="s">
        <v>40</v>
      </c>
      <c r="B34" s="56"/>
      <c r="C34" s="158"/>
      <c r="D34" s="149"/>
      <c r="E34" s="149"/>
      <c r="F34" s="149"/>
      <c r="G34" s="14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customHeight="1" hidden="1">
      <c r="A35" s="146" t="s">
        <v>41</v>
      </c>
      <c r="B35" s="56"/>
      <c r="C35" s="158"/>
      <c r="D35" s="149"/>
      <c r="E35" s="149"/>
      <c r="F35" s="149"/>
      <c r="G35" s="14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52.5" customHeight="1" hidden="1">
      <c r="A36" s="144" t="s">
        <v>15</v>
      </c>
      <c r="B36" s="65" t="s">
        <v>58</v>
      </c>
      <c r="C36" s="9"/>
      <c r="D36" s="8"/>
      <c r="E36" s="8"/>
      <c r="F36" s="8"/>
      <c r="G36" s="14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9.5" customHeight="1" hidden="1">
      <c r="A37" s="146"/>
      <c r="B37" s="155" t="s">
        <v>54</v>
      </c>
      <c r="C37" s="156"/>
      <c r="D37" s="8"/>
      <c r="E37" s="8"/>
      <c r="F37" s="8"/>
      <c r="G37" s="15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21" customHeight="1" hidden="1">
      <c r="A38" s="146"/>
      <c r="B38" s="147" t="s">
        <v>19</v>
      </c>
      <c r="C38" s="9"/>
      <c r="D38" s="8"/>
      <c r="E38" s="8"/>
      <c r="F38" s="8"/>
      <c r="G38" s="14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12.75" customHeight="1" hidden="1">
      <c r="A39" s="146" t="s">
        <v>16</v>
      </c>
      <c r="B39" s="7"/>
      <c r="C39" s="148"/>
      <c r="D39" s="149"/>
      <c r="E39" s="149"/>
      <c r="F39" s="149"/>
      <c r="G39" s="14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customHeight="1" hidden="1">
      <c r="A40" s="146" t="s">
        <v>17</v>
      </c>
      <c r="B40" s="7"/>
      <c r="C40" s="148"/>
      <c r="D40" s="149"/>
      <c r="E40" s="149"/>
      <c r="F40" s="149"/>
      <c r="G40" s="5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21.75" customHeight="1" hidden="1">
      <c r="A41" s="146"/>
      <c r="B41" s="155" t="s">
        <v>55</v>
      </c>
      <c r="C41" s="156"/>
      <c r="D41" s="8"/>
      <c r="E41" s="8"/>
      <c r="F41" s="8"/>
      <c r="G41" s="15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" customHeight="1" hidden="1">
      <c r="A42" s="146"/>
      <c r="B42" s="147" t="s">
        <v>19</v>
      </c>
      <c r="C42" s="9"/>
      <c r="D42" s="8"/>
      <c r="E42" s="8"/>
      <c r="F42" s="8"/>
      <c r="G42" s="14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12.75" customHeight="1" hidden="1">
      <c r="A43" s="146" t="s">
        <v>43</v>
      </c>
      <c r="B43" s="56"/>
      <c r="C43" s="158"/>
      <c r="D43" s="149"/>
      <c r="E43" s="149"/>
      <c r="F43" s="149"/>
      <c r="G43" s="14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6.5" customHeight="1" hidden="1" thickBot="1">
      <c r="A44" s="159" t="s">
        <v>44</v>
      </c>
      <c r="B44" s="108"/>
      <c r="C44" s="160"/>
      <c r="D44" s="161"/>
      <c r="E44" s="161"/>
      <c r="F44" s="161"/>
      <c r="G44" s="10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s="2" customFormat="1" ht="15" customHeight="1">
      <c r="A45" s="162"/>
      <c r="B45" s="57"/>
      <c r="D45" s="163"/>
      <c r="E45" s="163"/>
      <c r="F45" s="163"/>
      <c r="G45" s="16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7" ht="74.25" customHeight="1">
      <c r="A46" s="16"/>
      <c r="B46" s="89" t="s">
        <v>4</v>
      </c>
      <c r="C46" s="273" t="s">
        <v>114</v>
      </c>
      <c r="D46" s="274"/>
      <c r="E46" s="274"/>
      <c r="F46" s="274"/>
      <c r="G46" s="274"/>
    </row>
    <row r="47" spans="1:7" ht="26.25" customHeight="1">
      <c r="A47" s="16"/>
      <c r="B47" s="89"/>
      <c r="C47" s="165"/>
      <c r="D47" s="166"/>
      <c r="E47" s="166"/>
      <c r="F47" s="166"/>
      <c r="G47" s="99"/>
    </row>
    <row r="48" spans="1:8" ht="44.25" customHeight="1">
      <c r="A48" s="16"/>
      <c r="B48" s="89" t="s">
        <v>65</v>
      </c>
      <c r="C48" s="293" t="s">
        <v>111</v>
      </c>
      <c r="D48" s="293"/>
      <c r="E48" s="293"/>
      <c r="F48" s="293"/>
      <c r="G48" s="293"/>
      <c r="H48" s="98"/>
    </row>
    <row r="49" spans="2:15" ht="25.5" customHeight="1">
      <c r="B49" s="1" t="s">
        <v>69</v>
      </c>
      <c r="C49" s="294" t="s">
        <v>1</v>
      </c>
      <c r="D49" s="294"/>
      <c r="E49" s="294"/>
      <c r="F49" s="294"/>
      <c r="G49" s="294"/>
      <c r="H49" s="98"/>
      <c r="L49" s="44"/>
      <c r="N49" s="45"/>
      <c r="O49" s="41"/>
    </row>
    <row r="50" spans="5:6" ht="18.75">
      <c r="E50" s="12">
        <f>E18/D18</f>
        <v>0.8110128143429032</v>
      </c>
      <c r="F50" s="12">
        <f>F18/D18</f>
        <v>0.1889871856570968</v>
      </c>
    </row>
    <row r="51" spans="4:6" ht="18.75">
      <c r="D51" s="270">
        <v>588068.29</v>
      </c>
      <c r="E51" s="270">
        <f>D51*E50</f>
        <v>476930.91889871855</v>
      </c>
      <c r="F51" s="270">
        <f>D51*F50</f>
        <v>111137.37110128145</v>
      </c>
    </row>
    <row r="53" spans="4:6" ht="18.75">
      <c r="D53" s="12">
        <f>D51/118*18</f>
        <v>89705.33237288137</v>
      </c>
      <c r="E53" s="12">
        <f>E51/118*18</f>
        <v>72752.17406929604</v>
      </c>
      <c r="F53" s="12">
        <f>F51/118*18</f>
        <v>16953.158303585304</v>
      </c>
    </row>
  </sheetData>
  <sheetProtection/>
  <mergeCells count="14">
    <mergeCell ref="C48:G48"/>
    <mergeCell ref="C49:G49"/>
    <mergeCell ref="C7:C9"/>
    <mergeCell ref="C2:G2"/>
    <mergeCell ref="C6:F6"/>
    <mergeCell ref="D7:F7"/>
    <mergeCell ref="C46:G46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25" numberStoredAsText="1"/>
    <ignoredError sqref="A20 A23:A24 A30:A31 A34:A35 A39:A40 A43:A44 A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I54"/>
  <sheetViews>
    <sheetView view="pageBreakPreview" zoomScale="6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135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A5:A9"/>
    <mergeCell ref="B5:B9"/>
    <mergeCell ref="E7:F7"/>
    <mergeCell ref="D7:D9"/>
    <mergeCell ref="F8:F9"/>
    <mergeCell ref="E8:E9"/>
    <mergeCell ref="D6:F6"/>
    <mergeCell ref="O7:O9"/>
    <mergeCell ref="P7:Q7"/>
    <mergeCell ref="R11:R21"/>
    <mergeCell ref="M8:M9"/>
    <mergeCell ref="N8:N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I8:I9"/>
    <mergeCell ref="B52:C52"/>
    <mergeCell ref="G5:I6"/>
    <mergeCell ref="H8:H9"/>
    <mergeCell ref="C6:C9"/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I54"/>
  <sheetViews>
    <sheetView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588068.29</v>
      </c>
      <c r="E11" s="232">
        <f>E21</f>
        <v>524100</v>
      </c>
      <c r="F11" s="232">
        <f>F21</f>
        <v>63968.29</v>
      </c>
      <c r="G11" s="283">
        <f>G21</f>
        <v>588068.29</v>
      </c>
      <c r="H11" s="283">
        <f>H21</f>
        <v>524100</v>
      </c>
      <c r="I11" s="283">
        <f>I21</f>
        <v>63968.29</v>
      </c>
      <c r="J11" s="283">
        <v>0</v>
      </c>
      <c r="K11" s="283">
        <v>0</v>
      </c>
      <c r="L11" s="283">
        <v>0</v>
      </c>
      <c r="M11" s="283">
        <v>0.36</v>
      </c>
      <c r="N11" s="283">
        <v>1800</v>
      </c>
      <c r="O11" s="232">
        <f>Q11+P11</f>
        <v>588068.29</v>
      </c>
      <c r="P11" s="232">
        <f>E11-K11</f>
        <v>524100</v>
      </c>
      <c r="Q11" s="232">
        <f>F11-L11</f>
        <v>63968.29</v>
      </c>
      <c r="R11" s="365" t="s">
        <v>137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1.5" customHeight="1" thickBot="1" thickTop="1">
      <c r="A17" s="72" t="s">
        <v>2</v>
      </c>
      <c r="B17" s="80" t="s">
        <v>78</v>
      </c>
      <c r="C17" s="284">
        <f>C21</f>
        <v>0.36</v>
      </c>
      <c r="D17" s="217">
        <f>F17+E17</f>
        <v>588068.29</v>
      </c>
      <c r="E17" s="248">
        <f>E21</f>
        <v>524100</v>
      </c>
      <c r="F17" s="248">
        <f>F21</f>
        <v>63968.29</v>
      </c>
      <c r="G17" s="248">
        <f>G21</f>
        <v>588068.29</v>
      </c>
      <c r="H17" s="248">
        <f>H21</f>
        <v>524100</v>
      </c>
      <c r="I17" s="248">
        <f>I21</f>
        <v>63968.29</v>
      </c>
      <c r="J17" s="248">
        <v>0</v>
      </c>
      <c r="K17" s="248">
        <v>0</v>
      </c>
      <c r="L17" s="248">
        <v>0</v>
      </c>
      <c r="M17" s="248">
        <v>0.36</v>
      </c>
      <c r="N17" s="248">
        <v>1800</v>
      </c>
      <c r="O17" s="232">
        <f>Q17+P17</f>
        <v>588068.29</v>
      </c>
      <c r="P17" s="232">
        <f>E17-K17</f>
        <v>524100</v>
      </c>
      <c r="Q17" s="232">
        <f>F17-L17</f>
        <v>63968.29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3.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588068.29</v>
      </c>
      <c r="E19" s="241">
        <f>E21</f>
        <v>524100</v>
      </c>
      <c r="F19" s="241">
        <f>F21</f>
        <v>63968.29</v>
      </c>
      <c r="G19" s="241">
        <f>G21</f>
        <v>588068.29</v>
      </c>
      <c r="H19" s="241">
        <f>H21</f>
        <v>524100</v>
      </c>
      <c r="I19" s="241">
        <f>I21</f>
        <v>63968.29</v>
      </c>
      <c r="J19" s="241">
        <v>0</v>
      </c>
      <c r="K19" s="241">
        <v>0</v>
      </c>
      <c r="L19" s="241">
        <v>0</v>
      </c>
      <c r="M19" s="241">
        <v>0.36</v>
      </c>
      <c r="N19" s="241">
        <v>1800</v>
      </c>
      <c r="O19" s="232">
        <f>Q19+P19</f>
        <v>588068.29</v>
      </c>
      <c r="P19" s="232">
        <f>E19-K19</f>
        <v>524100</v>
      </c>
      <c r="Q19" s="232">
        <f>F19-L19</f>
        <v>63968.29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E21+F21</f>
        <v>588068.29</v>
      </c>
      <c r="E21" s="240">
        <f>'Приложение 1'!E18</f>
        <v>524100</v>
      </c>
      <c r="F21" s="240">
        <v>63968.29</v>
      </c>
      <c r="G21" s="240">
        <f>H21+I21</f>
        <v>588068.29</v>
      </c>
      <c r="H21" s="240">
        <v>524100</v>
      </c>
      <c r="I21" s="240">
        <v>63968.29</v>
      </c>
      <c r="J21" s="240">
        <v>0</v>
      </c>
      <c r="K21" s="240">
        <v>0</v>
      </c>
      <c r="L21" s="240">
        <v>0</v>
      </c>
      <c r="M21" s="240">
        <v>0.36</v>
      </c>
      <c r="N21" s="240">
        <v>1800</v>
      </c>
      <c r="O21" s="238">
        <f>Q21+P21</f>
        <v>588068.29</v>
      </c>
      <c r="P21" s="238">
        <f>E21-K21</f>
        <v>524100</v>
      </c>
      <c r="Q21" s="238">
        <f>F21-L21</f>
        <v>63968.29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  <mergeCell ref="I8:I9"/>
    <mergeCell ref="B52:C52"/>
    <mergeCell ref="G5:I6"/>
    <mergeCell ref="H8:H9"/>
    <mergeCell ref="C6:C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O7:O9"/>
    <mergeCell ref="P7:Q7"/>
    <mergeCell ref="R11:R21"/>
    <mergeCell ref="M8:M9"/>
    <mergeCell ref="N8:N9"/>
    <mergeCell ref="A5:A9"/>
    <mergeCell ref="B5:B9"/>
    <mergeCell ref="E7:F7"/>
    <mergeCell ref="D7:D9"/>
    <mergeCell ref="F8:F9"/>
    <mergeCell ref="E8:E9"/>
    <mergeCell ref="D6:F6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I54"/>
  <sheetViews>
    <sheetView tabSelected="1" workbookViewId="0" topLeftCell="A2">
      <selection activeCell="J47" sqref="J47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8" width="9.75390625" style="0" customWidth="1"/>
    <col min="9" max="9" width="8.75390625" style="0" customWidth="1"/>
    <col min="10" max="10" width="9.00390625" style="0" customWidth="1"/>
    <col min="11" max="11" width="8.75390625" style="0" customWidth="1"/>
    <col min="12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138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588068.29</v>
      </c>
      <c r="E11" s="232">
        <f>E21</f>
        <v>524100</v>
      </c>
      <c r="F11" s="232">
        <f>F21</f>
        <v>63968.29</v>
      </c>
      <c r="G11" s="283">
        <f>G21</f>
        <v>588068.29</v>
      </c>
      <c r="H11" s="283">
        <f>H21</f>
        <v>524100</v>
      </c>
      <c r="I11" s="283">
        <f>I21</f>
        <v>63968.29</v>
      </c>
      <c r="J11" s="283">
        <f>K11+L11</f>
        <v>588068.29</v>
      </c>
      <c r="K11" s="283">
        <f>K21</f>
        <v>524100</v>
      </c>
      <c r="L11" s="283">
        <f>L21</f>
        <v>63968.29</v>
      </c>
      <c r="M11" s="283">
        <v>0.36</v>
      </c>
      <c r="N11" s="283">
        <v>1800</v>
      </c>
      <c r="O11" s="232">
        <f>Q11+P11</f>
        <v>0</v>
      </c>
      <c r="P11" s="232">
        <f>E11-K11</f>
        <v>0</v>
      </c>
      <c r="Q11" s="232">
        <f>F11-L11</f>
        <v>0</v>
      </c>
      <c r="R11" s="365" t="s">
        <v>139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16"/>
      <c r="L13" s="216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0"/>
      <c r="L15" s="240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34"/>
      <c r="L16" s="234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1.5" customHeight="1" thickBot="1" thickTop="1">
      <c r="A17" s="72" t="s">
        <v>2</v>
      </c>
      <c r="B17" s="80" t="s">
        <v>78</v>
      </c>
      <c r="C17" s="284">
        <f>C21</f>
        <v>0.36</v>
      </c>
      <c r="D17" s="217">
        <f>F17+E17</f>
        <v>588068.29</v>
      </c>
      <c r="E17" s="248">
        <f>E21</f>
        <v>524100</v>
      </c>
      <c r="F17" s="248">
        <f>F21</f>
        <v>63968.29</v>
      </c>
      <c r="G17" s="248">
        <f>G21</f>
        <v>588068.29</v>
      </c>
      <c r="H17" s="248">
        <f>H21</f>
        <v>524100</v>
      </c>
      <c r="I17" s="248">
        <f>I21</f>
        <v>63968.29</v>
      </c>
      <c r="J17" s="248">
        <f>K17+L17</f>
        <v>588068.29</v>
      </c>
      <c r="K17" s="248">
        <f>K21</f>
        <v>524100</v>
      </c>
      <c r="L17" s="248">
        <f>L21</f>
        <v>63968.29</v>
      </c>
      <c r="M17" s="248">
        <v>0.36</v>
      </c>
      <c r="N17" s="248">
        <v>1800</v>
      </c>
      <c r="O17" s="232">
        <f>Q17+P17</f>
        <v>0</v>
      </c>
      <c r="P17" s="232">
        <f>E17-K17</f>
        <v>0</v>
      </c>
      <c r="Q17" s="232">
        <f>F17-L17</f>
        <v>0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3.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588068.29</v>
      </c>
      <c r="E19" s="241">
        <f>E21</f>
        <v>524100</v>
      </c>
      <c r="F19" s="241">
        <f>F21</f>
        <v>63968.29</v>
      </c>
      <c r="G19" s="241">
        <f>G21</f>
        <v>588068.29</v>
      </c>
      <c r="H19" s="241">
        <f>H21</f>
        <v>524100</v>
      </c>
      <c r="I19" s="241">
        <f>I21</f>
        <v>63968.29</v>
      </c>
      <c r="J19" s="241">
        <f>K19+L19</f>
        <v>588068.29</v>
      </c>
      <c r="K19" s="241">
        <f>K21</f>
        <v>524100</v>
      </c>
      <c r="L19" s="241">
        <f>L21</f>
        <v>63968.29</v>
      </c>
      <c r="M19" s="241">
        <v>0.36</v>
      </c>
      <c r="N19" s="241">
        <v>1800</v>
      </c>
      <c r="O19" s="232">
        <f>Q19+P19</f>
        <v>0</v>
      </c>
      <c r="P19" s="232">
        <f>E19-K19</f>
        <v>0</v>
      </c>
      <c r="Q19" s="232">
        <f>F19-L19</f>
        <v>0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E21+F21</f>
        <v>588068.29</v>
      </c>
      <c r="E21" s="240">
        <f>'Приложение 1'!E18</f>
        <v>524100</v>
      </c>
      <c r="F21" s="240">
        <v>63968.29</v>
      </c>
      <c r="G21" s="240">
        <f>H21+I21</f>
        <v>588068.29</v>
      </c>
      <c r="H21" s="240">
        <v>524100</v>
      </c>
      <c r="I21" s="240">
        <v>63968.29</v>
      </c>
      <c r="J21" s="240">
        <f>K21+L21</f>
        <v>588068.29</v>
      </c>
      <c r="K21" s="240">
        <v>524100</v>
      </c>
      <c r="L21" s="240">
        <v>63968.29</v>
      </c>
      <c r="M21" s="240">
        <v>0.36</v>
      </c>
      <c r="N21" s="240">
        <v>1800</v>
      </c>
      <c r="O21" s="238">
        <f>Q21+P21</f>
        <v>0</v>
      </c>
      <c r="P21" s="238">
        <f>E21-K21</f>
        <v>0</v>
      </c>
      <c r="Q21" s="238">
        <f>F21-L21</f>
        <v>0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55"/>
      <c r="L22" s="251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4"/>
      <c r="L23" s="254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55"/>
      <c r="L25" s="251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73"/>
      <c r="L26" s="256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74"/>
      <c r="L27" s="260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3"/>
      <c r="L28" s="263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4"/>
      <c r="L29" s="254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55"/>
      <c r="L30" s="266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4"/>
      <c r="L31" s="254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55"/>
      <c r="L32" s="251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55"/>
      <c r="L33" s="251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55"/>
      <c r="L34" s="266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4"/>
      <c r="L35" s="254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55"/>
      <c r="L36" s="251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55"/>
      <c r="L37" s="251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4"/>
      <c r="L38" s="254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55"/>
      <c r="L39" s="266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4"/>
      <c r="L40" s="254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55"/>
      <c r="L41" s="251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55"/>
      <c r="L42" s="251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55"/>
      <c r="L43" s="266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4"/>
      <c r="L44" s="254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55"/>
      <c r="L45" s="251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73"/>
      <c r="L46" s="256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A5:A9"/>
    <mergeCell ref="B5:B9"/>
    <mergeCell ref="E7:F7"/>
    <mergeCell ref="D7:D9"/>
    <mergeCell ref="F8:F9"/>
    <mergeCell ref="E8:E9"/>
    <mergeCell ref="D6:F6"/>
    <mergeCell ref="O7:O9"/>
    <mergeCell ref="P7:Q7"/>
    <mergeCell ref="R11:R21"/>
    <mergeCell ref="M8:M9"/>
    <mergeCell ref="N8:N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I8:I9"/>
    <mergeCell ref="B52:C52"/>
    <mergeCell ref="G5:I6"/>
    <mergeCell ref="H8:H9"/>
    <mergeCell ref="C6:C9"/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Normal="85" zoomScalePageLayoutView="0" workbookViewId="0" topLeftCell="A2">
      <selection activeCell="B24" sqref="B24"/>
    </sheetView>
  </sheetViews>
  <sheetFormatPr defaultColWidth="9.00390625" defaultRowHeight="12.75"/>
  <cols>
    <col min="1" max="1" width="4.125" style="87" customWidth="1"/>
    <col min="2" max="2" width="49.625" style="87" customWidth="1"/>
    <col min="3" max="3" width="25.75390625" style="28" customWidth="1"/>
    <col min="4" max="4" width="19.25390625" style="87" hidden="1" customWidth="1"/>
    <col min="5" max="5" width="21.625" style="28" customWidth="1"/>
    <col min="6" max="6" width="22.00390625" style="28" customWidth="1"/>
    <col min="7" max="7" width="11.875" style="88" customWidth="1"/>
    <col min="8" max="8" width="12.875" style="88" customWidth="1"/>
    <col min="9" max="16384" width="9.125" style="87" customWidth="1"/>
  </cols>
  <sheetData>
    <row r="1" spans="2:12" ht="33.75" customHeight="1" hidden="1">
      <c r="B1" s="62" t="s">
        <v>33</v>
      </c>
      <c r="E1" s="276" t="s">
        <v>37</v>
      </c>
      <c r="F1" s="276"/>
      <c r="G1" s="276"/>
      <c r="H1" s="276"/>
      <c r="I1" s="275"/>
      <c r="J1" s="275"/>
      <c r="K1" s="275"/>
      <c r="L1" s="61"/>
    </row>
    <row r="2" spans="5:8" ht="30" customHeight="1">
      <c r="E2" s="87"/>
      <c r="F2" s="275" t="s">
        <v>75</v>
      </c>
      <c r="G2" s="275"/>
      <c r="H2" s="275"/>
    </row>
    <row r="3" spans="1:8" ht="62.25" customHeight="1">
      <c r="A3" s="311" t="s">
        <v>110</v>
      </c>
      <c r="B3" s="311"/>
      <c r="C3" s="311"/>
      <c r="D3" s="311"/>
      <c r="E3" s="311"/>
      <c r="F3" s="311"/>
      <c r="G3" s="311"/>
      <c r="H3" s="311"/>
    </row>
    <row r="4" spans="2:8" ht="18" customHeight="1" hidden="1">
      <c r="B4" s="29"/>
      <c r="C4" s="29"/>
      <c r="D4" s="29"/>
      <c r="E4" s="29"/>
      <c r="F4" s="29"/>
      <c r="G4" s="30"/>
      <c r="H4" s="30"/>
    </row>
    <row r="5" spans="1:8" ht="61.5" customHeight="1">
      <c r="A5" s="300" t="s">
        <v>0</v>
      </c>
      <c r="B5" s="300" t="s">
        <v>23</v>
      </c>
      <c r="C5" s="272" t="s">
        <v>24</v>
      </c>
      <c r="D5" s="300" t="s">
        <v>25</v>
      </c>
      <c r="E5" s="272" t="s">
        <v>26</v>
      </c>
      <c r="F5" s="272" t="s">
        <v>27</v>
      </c>
      <c r="G5" s="316" t="s">
        <v>76</v>
      </c>
      <c r="H5" s="317"/>
    </row>
    <row r="6" spans="1:8" ht="14.25" customHeight="1">
      <c r="A6" s="301"/>
      <c r="B6" s="301"/>
      <c r="C6" s="299"/>
      <c r="D6" s="301"/>
      <c r="E6" s="299"/>
      <c r="F6" s="299"/>
      <c r="G6" s="52" t="s">
        <v>35</v>
      </c>
      <c r="H6" s="31" t="s">
        <v>36</v>
      </c>
    </row>
    <row r="7" spans="1:8" ht="12" customHeight="1">
      <c r="A7" s="32">
        <v>1</v>
      </c>
      <c r="B7" s="33">
        <v>2</v>
      </c>
      <c r="C7" s="34">
        <v>3</v>
      </c>
      <c r="D7" s="32">
        <v>4</v>
      </c>
      <c r="E7" s="34" t="s">
        <v>22</v>
      </c>
      <c r="F7" s="34" t="s">
        <v>21</v>
      </c>
      <c r="G7" s="34" t="s">
        <v>28</v>
      </c>
      <c r="H7" s="34" t="s">
        <v>29</v>
      </c>
    </row>
    <row r="8" spans="1:8" ht="19.5" customHeight="1">
      <c r="A8" s="300"/>
      <c r="B8" s="314" t="s">
        <v>34</v>
      </c>
      <c r="C8" s="35" t="s">
        <v>45</v>
      </c>
      <c r="D8" s="33"/>
      <c r="E8" s="33" t="s">
        <v>32</v>
      </c>
      <c r="F8" s="33" t="s">
        <v>32</v>
      </c>
      <c r="G8" s="211">
        <f>G10</f>
        <v>524100</v>
      </c>
      <c r="H8" s="212"/>
    </row>
    <row r="9" spans="1:8" ht="19.5" customHeight="1">
      <c r="A9" s="301"/>
      <c r="B9" s="315"/>
      <c r="C9" s="33" t="s">
        <v>32</v>
      </c>
      <c r="D9" s="33"/>
      <c r="E9" s="33" t="s">
        <v>32</v>
      </c>
      <c r="F9" s="33" t="s">
        <v>32</v>
      </c>
      <c r="G9" s="212"/>
      <c r="H9" s="211">
        <f>H11</f>
        <v>122129</v>
      </c>
    </row>
    <row r="10" spans="1:8" ht="24.75" customHeight="1">
      <c r="A10" s="302" t="s">
        <v>5</v>
      </c>
      <c r="B10" s="304" t="s">
        <v>74</v>
      </c>
      <c r="C10" s="35" t="s">
        <v>46</v>
      </c>
      <c r="D10" s="271"/>
      <c r="E10" s="37" t="s">
        <v>118</v>
      </c>
      <c r="F10" s="37" t="s">
        <v>119</v>
      </c>
      <c r="G10" s="211">
        <f>'Приложение 1'!E18</f>
        <v>524100</v>
      </c>
      <c r="H10" s="212"/>
    </row>
    <row r="11" spans="1:8" ht="30" customHeight="1" thickBot="1">
      <c r="A11" s="303"/>
      <c r="B11" s="305"/>
      <c r="C11" s="223" t="s">
        <v>32</v>
      </c>
      <c r="D11" s="306"/>
      <c r="E11" s="223" t="s">
        <v>32</v>
      </c>
      <c r="F11" s="224" t="s">
        <v>32</v>
      </c>
      <c r="G11" s="226"/>
      <c r="H11" s="227">
        <f>'Приложение 1'!F18</f>
        <v>122129</v>
      </c>
    </row>
    <row r="12" spans="1:8" ht="0.75" customHeight="1" hidden="1">
      <c r="A12" s="312" t="s">
        <v>20</v>
      </c>
      <c r="B12" s="277" t="s">
        <v>63</v>
      </c>
      <c r="C12" s="221" t="s">
        <v>47</v>
      </c>
      <c r="D12" s="278"/>
      <c r="E12" s="222" t="s">
        <v>51</v>
      </c>
      <c r="F12" s="222" t="s">
        <v>48</v>
      </c>
      <c r="G12" s="225"/>
      <c r="H12" s="215" t="s">
        <v>32</v>
      </c>
    </row>
    <row r="13" spans="1:8" ht="20.25" customHeight="1" hidden="1">
      <c r="A13" s="313"/>
      <c r="B13" s="278"/>
      <c r="C13" s="33" t="s">
        <v>32</v>
      </c>
      <c r="D13" s="271"/>
      <c r="E13" s="33" t="s">
        <v>32</v>
      </c>
      <c r="F13" s="33" t="s">
        <v>32</v>
      </c>
      <c r="G13" s="33" t="s">
        <v>32</v>
      </c>
      <c r="H13" s="36"/>
    </row>
    <row r="14" spans="1:8" ht="18.75" customHeight="1">
      <c r="A14" s="59"/>
      <c r="B14" s="213" t="s">
        <v>77</v>
      </c>
      <c r="C14" s="104"/>
      <c r="D14" s="103"/>
      <c r="E14" s="104"/>
      <c r="F14" s="105"/>
      <c r="G14" s="106"/>
      <c r="H14" s="60"/>
    </row>
    <row r="15" spans="2:15" s="38" customFormat="1" ht="14.25" customHeight="1" hidden="1">
      <c r="B15" s="309" t="s">
        <v>30</v>
      </c>
      <c r="C15" s="309"/>
      <c r="D15" s="309"/>
      <c r="E15" s="310" t="s">
        <v>114</v>
      </c>
      <c r="F15" s="310"/>
      <c r="G15" s="310"/>
      <c r="H15" s="310"/>
      <c r="J15" s="39"/>
      <c r="K15" s="39"/>
      <c r="L15" s="39"/>
      <c r="M15" s="39"/>
      <c r="N15" s="39"/>
      <c r="O15" s="39"/>
    </row>
    <row r="16" spans="2:15" s="38" customFormat="1" ht="64.5" customHeight="1">
      <c r="B16" s="309"/>
      <c r="C16" s="309"/>
      <c r="D16" s="309"/>
      <c r="E16" s="307"/>
      <c r="F16" s="307"/>
      <c r="G16" s="307"/>
      <c r="H16" s="307"/>
      <c r="J16" s="40"/>
      <c r="K16" s="40"/>
      <c r="L16" s="40"/>
      <c r="M16" s="40"/>
      <c r="N16" s="41"/>
      <c r="O16" s="41"/>
    </row>
    <row r="17" spans="2:15" s="38" customFormat="1" ht="37.5" customHeight="1">
      <c r="B17" s="307" t="s">
        <v>64</v>
      </c>
      <c r="C17" s="307"/>
      <c r="D17" s="307"/>
      <c r="E17" s="308" t="s">
        <v>111</v>
      </c>
      <c r="F17" s="308"/>
      <c r="G17" s="308"/>
      <c r="H17" s="308"/>
      <c r="J17" s="42"/>
      <c r="K17" s="42"/>
      <c r="L17" s="42"/>
      <c r="M17" s="42"/>
      <c r="N17" s="42"/>
      <c r="O17" s="42"/>
    </row>
    <row r="18" spans="2:15" s="38" customFormat="1" ht="14.25">
      <c r="B18" s="40" t="s">
        <v>1</v>
      </c>
      <c r="C18" s="43"/>
      <c r="D18" s="44"/>
      <c r="E18" s="44"/>
      <c r="F18" s="40" t="s">
        <v>1</v>
      </c>
      <c r="G18" s="45"/>
      <c r="H18" s="41"/>
      <c r="I18" s="41"/>
      <c r="J18" s="39"/>
      <c r="K18" s="43"/>
      <c r="L18" s="44"/>
      <c r="M18" s="44"/>
      <c r="N18" s="41"/>
      <c r="O18" s="41"/>
    </row>
    <row r="19" spans="3:15" s="38" customFormat="1" ht="14.25">
      <c r="C19" s="46"/>
      <c r="D19" s="44"/>
      <c r="E19" s="44"/>
      <c r="G19" s="45"/>
      <c r="H19" s="41"/>
      <c r="I19" s="41"/>
      <c r="J19" s="47"/>
      <c r="K19" s="46"/>
      <c r="L19" s="40"/>
      <c r="M19" s="44"/>
      <c r="N19" s="41"/>
      <c r="O19" s="41"/>
    </row>
    <row r="20" spans="2:8" ht="15" customHeight="1">
      <c r="B20" s="39"/>
      <c r="C20" s="39"/>
      <c r="D20" s="40"/>
      <c r="E20" s="40"/>
      <c r="F20" s="39"/>
      <c r="G20" s="39"/>
      <c r="H20" s="39"/>
    </row>
    <row r="21" spans="2:8" ht="14.25">
      <c r="B21" s="46"/>
      <c r="C21" s="46"/>
      <c r="D21" s="40"/>
      <c r="E21" s="40"/>
      <c r="F21" s="41"/>
      <c r="G21" s="45"/>
      <c r="H21" s="41"/>
    </row>
    <row r="22" spans="2:8" ht="14.25">
      <c r="B22" s="39"/>
      <c r="C22" s="39"/>
      <c r="D22" s="39"/>
      <c r="E22" s="39"/>
      <c r="F22" s="48"/>
      <c r="G22" s="48"/>
      <c r="H22" s="48"/>
    </row>
    <row r="23" spans="2:8" ht="14.25">
      <c r="B23" s="46"/>
      <c r="C23" s="46"/>
      <c r="D23" s="39"/>
      <c r="E23" s="39"/>
      <c r="F23" s="41"/>
      <c r="G23" s="45"/>
      <c r="H23" s="41"/>
    </row>
    <row r="24" spans="2:8" ht="14.25">
      <c r="B24" s="39"/>
      <c r="C24" s="39"/>
      <c r="D24" s="39"/>
      <c r="E24" s="39"/>
      <c r="F24" s="48"/>
      <c r="G24" s="48"/>
      <c r="H24" s="48"/>
    </row>
    <row r="25" spans="2:8" ht="14.25">
      <c r="B25" s="39"/>
      <c r="C25" s="43"/>
      <c r="D25" s="44"/>
      <c r="E25" s="44"/>
      <c r="F25" s="44"/>
      <c r="G25" s="45"/>
      <c r="H25" s="41"/>
    </row>
    <row r="26" spans="2:8" ht="14.25">
      <c r="B26" s="40"/>
      <c r="C26" s="46"/>
      <c r="D26" s="44"/>
      <c r="E26" s="44"/>
      <c r="F26" s="40"/>
      <c r="G26" s="45"/>
      <c r="H26" s="41"/>
    </row>
  </sheetData>
  <sheetProtection/>
  <mergeCells count="23">
    <mergeCell ref="E17:H17"/>
    <mergeCell ref="B15:D16"/>
    <mergeCell ref="E15:H16"/>
    <mergeCell ref="A3:H3"/>
    <mergeCell ref="A12:A13"/>
    <mergeCell ref="A8:A9"/>
    <mergeCell ref="B8:B9"/>
    <mergeCell ref="G5:H5"/>
    <mergeCell ref="A5:A6"/>
    <mergeCell ref="B5:B6"/>
    <mergeCell ref="A10:A11"/>
    <mergeCell ref="B10:B11"/>
    <mergeCell ref="D10:D11"/>
    <mergeCell ref="B17:D17"/>
    <mergeCell ref="I1:K1"/>
    <mergeCell ref="E1:H1"/>
    <mergeCell ref="B12:B13"/>
    <mergeCell ref="D12:D13"/>
    <mergeCell ref="F2:H2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60" zoomScaleNormal="70" zoomScalePageLayoutView="0" workbookViewId="0" topLeftCell="A3">
      <selection activeCell="B55" sqref="B55"/>
    </sheetView>
  </sheetViews>
  <sheetFormatPr defaultColWidth="9.00390625" defaultRowHeight="12.75"/>
  <cols>
    <col min="1" max="1" width="5.875" style="113" customWidth="1"/>
    <col min="2" max="2" width="66.875" style="113" customWidth="1"/>
    <col min="3" max="3" width="20.125" style="113" customWidth="1"/>
    <col min="4" max="4" width="20.25390625" style="113" customWidth="1"/>
    <col min="5" max="5" width="22.00390625" style="113" customWidth="1"/>
    <col min="6" max="6" width="20.875" style="113" customWidth="1"/>
    <col min="7" max="7" width="19.00390625" style="113" customWidth="1"/>
    <col min="8" max="12" width="10.375" style="113" customWidth="1"/>
    <col min="13" max="16384" width="9.125" style="113" customWidth="1"/>
  </cols>
  <sheetData>
    <row r="1" spans="1:12" ht="27" customHeight="1" hidden="1">
      <c r="A1" s="109"/>
      <c r="B1" s="110"/>
      <c r="C1" s="110"/>
      <c r="D1" s="111"/>
      <c r="E1" s="111"/>
      <c r="F1" s="111"/>
      <c r="G1" s="318" t="s">
        <v>92</v>
      </c>
      <c r="H1" s="318"/>
      <c r="I1" s="318"/>
      <c r="J1" s="318"/>
      <c r="K1" s="318"/>
      <c r="L1" s="318"/>
    </row>
    <row r="2" spans="1:17" ht="27" customHeight="1" hidden="1">
      <c r="A2" s="109"/>
      <c r="B2" s="110"/>
      <c r="C2" s="110"/>
      <c r="D2" s="318" t="s">
        <v>93</v>
      </c>
      <c r="E2" s="318"/>
      <c r="F2" s="318"/>
      <c r="G2" s="318"/>
      <c r="H2" s="114"/>
      <c r="M2" s="114"/>
      <c r="N2" s="114"/>
      <c r="O2" s="114"/>
      <c r="P2" s="114"/>
      <c r="Q2" s="114"/>
    </row>
    <row r="3" spans="1:17" ht="27" customHeight="1">
      <c r="A3" s="109"/>
      <c r="B3" s="110"/>
      <c r="C3" s="110"/>
      <c r="D3" s="319" t="s">
        <v>102</v>
      </c>
      <c r="E3" s="319"/>
      <c r="F3" s="319"/>
      <c r="G3" s="319"/>
      <c r="H3" s="112"/>
      <c r="M3" s="114"/>
      <c r="N3" s="114"/>
      <c r="O3" s="114"/>
      <c r="P3" s="114"/>
      <c r="Q3" s="114"/>
    </row>
    <row r="4" spans="1:17" ht="85.5" customHeight="1">
      <c r="A4" s="109"/>
      <c r="B4" s="320" t="s">
        <v>112</v>
      </c>
      <c r="C4" s="320"/>
      <c r="D4" s="320"/>
      <c r="E4" s="320"/>
      <c r="F4" s="320"/>
      <c r="G4" s="320"/>
      <c r="H4" s="112"/>
      <c r="M4" s="114"/>
      <c r="N4" s="114"/>
      <c r="O4" s="114"/>
      <c r="P4" s="114"/>
      <c r="Q4" s="114"/>
    </row>
    <row r="5" spans="1:7" ht="74.25" customHeight="1">
      <c r="A5" s="321" t="s">
        <v>0</v>
      </c>
      <c r="B5" s="322" t="s">
        <v>98</v>
      </c>
      <c r="C5" s="325" t="s">
        <v>101</v>
      </c>
      <c r="D5" s="326"/>
      <c r="E5" s="326"/>
      <c r="F5" s="326"/>
      <c r="G5" s="327"/>
    </row>
    <row r="6" spans="1:7" ht="30" customHeight="1">
      <c r="A6" s="321"/>
      <c r="B6" s="323"/>
      <c r="C6" s="328" t="s">
        <v>99</v>
      </c>
      <c r="D6" s="329" t="s">
        <v>100</v>
      </c>
      <c r="E6" s="329"/>
      <c r="F6" s="329"/>
      <c r="G6" s="329"/>
    </row>
    <row r="7" spans="1:7" ht="30" customHeight="1">
      <c r="A7" s="321"/>
      <c r="B7" s="324"/>
      <c r="C7" s="328"/>
      <c r="D7" s="122" t="s">
        <v>5</v>
      </c>
      <c r="E7" s="122" t="s">
        <v>20</v>
      </c>
      <c r="F7" s="122" t="s">
        <v>94</v>
      </c>
      <c r="G7" s="122" t="s">
        <v>95</v>
      </c>
    </row>
    <row r="8" spans="1:7" ht="15">
      <c r="A8" s="167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</row>
    <row r="9" spans="1:7" ht="13.5" customHeight="1" hidden="1">
      <c r="A9" s="169"/>
      <c r="B9" s="170" t="s">
        <v>96</v>
      </c>
      <c r="C9" s="170"/>
      <c r="D9" s="171"/>
      <c r="E9" s="171"/>
      <c r="F9" s="171"/>
      <c r="G9" s="171"/>
    </row>
    <row r="10" spans="1:7" ht="13.5" customHeight="1" hidden="1">
      <c r="A10" s="172"/>
      <c r="B10" s="115" t="s">
        <v>97</v>
      </c>
      <c r="C10" s="121"/>
      <c r="D10" s="173"/>
      <c r="E10" s="173"/>
      <c r="F10" s="173"/>
      <c r="G10" s="173"/>
    </row>
    <row r="11" spans="1:7" ht="38.25" customHeight="1">
      <c r="A11" s="174"/>
      <c r="B11" s="175" t="s">
        <v>91</v>
      </c>
      <c r="C11" s="197">
        <f>G11</f>
        <v>524100</v>
      </c>
      <c r="D11" s="176" t="s">
        <v>32</v>
      </c>
      <c r="E11" s="176" t="s">
        <v>32</v>
      </c>
      <c r="F11" s="176" t="s">
        <v>32</v>
      </c>
      <c r="G11" s="176">
        <f>G17</f>
        <v>524100</v>
      </c>
    </row>
    <row r="12" spans="1:7" ht="20.25" customHeight="1" thickBot="1">
      <c r="A12" s="177"/>
      <c r="B12" s="178" t="s">
        <v>66</v>
      </c>
      <c r="C12" s="198"/>
      <c r="D12" s="179"/>
      <c r="E12" s="179"/>
      <c r="F12" s="179"/>
      <c r="G12" s="179"/>
    </row>
    <row r="13" spans="1:7" ht="42.75" customHeight="1" thickBot="1" thickTop="1">
      <c r="A13" s="180" t="s">
        <v>2</v>
      </c>
      <c r="B13" s="181" t="s">
        <v>78</v>
      </c>
      <c r="C13" s="199">
        <f>G13</f>
        <v>524100</v>
      </c>
      <c r="D13" s="182" t="s">
        <v>32</v>
      </c>
      <c r="E13" s="182" t="s">
        <v>32</v>
      </c>
      <c r="F13" s="182" t="s">
        <v>32</v>
      </c>
      <c r="G13" s="182">
        <f>G17</f>
        <v>524100</v>
      </c>
    </row>
    <row r="14" spans="1:7" ht="20.25" customHeight="1" thickTop="1">
      <c r="A14" s="183"/>
      <c r="B14" s="184" t="s">
        <v>18</v>
      </c>
      <c r="C14" s="200"/>
      <c r="D14" s="185"/>
      <c r="E14" s="185"/>
      <c r="F14" s="185"/>
      <c r="G14" s="185"/>
    </row>
    <row r="15" spans="1:7" ht="23.25" customHeight="1">
      <c r="A15" s="186" t="s">
        <v>6</v>
      </c>
      <c r="B15" s="184" t="s">
        <v>79</v>
      </c>
      <c r="C15" s="201">
        <f>G15</f>
        <v>524100</v>
      </c>
      <c r="D15" s="187" t="s">
        <v>32</v>
      </c>
      <c r="E15" s="187" t="s">
        <v>32</v>
      </c>
      <c r="F15" s="187" t="s">
        <v>32</v>
      </c>
      <c r="G15" s="187">
        <f>G17</f>
        <v>524100</v>
      </c>
    </row>
    <row r="16" spans="1:7" ht="20.25" customHeight="1">
      <c r="A16" s="188"/>
      <c r="B16" s="189" t="s">
        <v>19</v>
      </c>
      <c r="C16" s="201"/>
      <c r="D16" s="187"/>
      <c r="E16" s="187"/>
      <c r="F16" s="187"/>
      <c r="G16" s="187"/>
    </row>
    <row r="17" spans="1:7" ht="66" customHeight="1">
      <c r="A17" s="188" t="s">
        <v>7</v>
      </c>
      <c r="B17" s="229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17" s="214">
        <f>G17</f>
        <v>524100</v>
      </c>
      <c r="D17" s="187" t="s">
        <v>32</v>
      </c>
      <c r="E17" s="187" t="s">
        <v>32</v>
      </c>
      <c r="F17" s="187" t="s">
        <v>32</v>
      </c>
      <c r="G17" s="187">
        <f>'Приложение 1'!E18</f>
        <v>524100</v>
      </c>
    </row>
    <row r="18" spans="1:7" ht="0.75" customHeight="1">
      <c r="A18" s="188" t="s">
        <v>8</v>
      </c>
      <c r="B18" s="190"/>
      <c r="C18" s="190"/>
      <c r="D18" s="187"/>
      <c r="E18" s="187"/>
      <c r="F18" s="187"/>
      <c r="G18" s="187"/>
    </row>
    <row r="19" spans="1:7" ht="33" customHeight="1" hidden="1">
      <c r="A19" s="186" t="s">
        <v>9</v>
      </c>
      <c r="B19" s="184" t="s">
        <v>42</v>
      </c>
      <c r="C19" s="170"/>
      <c r="D19" s="187"/>
      <c r="E19" s="187"/>
      <c r="F19" s="187"/>
      <c r="G19" s="187"/>
    </row>
    <row r="20" spans="1:7" ht="20.25" customHeight="1" hidden="1">
      <c r="A20" s="188"/>
      <c r="B20" s="189" t="s">
        <v>19</v>
      </c>
      <c r="C20" s="189"/>
      <c r="D20" s="187"/>
      <c r="E20" s="187"/>
      <c r="F20" s="187"/>
      <c r="G20" s="187"/>
    </row>
    <row r="21" spans="1:7" ht="20.25" customHeight="1" hidden="1">
      <c r="A21" s="188" t="s">
        <v>10</v>
      </c>
      <c r="B21" s="170"/>
      <c r="C21" s="170"/>
      <c r="D21" s="187"/>
      <c r="E21" s="187"/>
      <c r="F21" s="187"/>
      <c r="G21" s="187"/>
    </row>
    <row r="22" spans="1:7" ht="18.75" customHeight="1" hidden="1" thickBot="1">
      <c r="A22" s="191" t="s">
        <v>11</v>
      </c>
      <c r="B22" s="192"/>
      <c r="C22" s="192"/>
      <c r="D22" s="179"/>
      <c r="E22" s="179"/>
      <c r="F22" s="179"/>
      <c r="G22" s="179"/>
    </row>
    <row r="23" spans="1:7" ht="42" customHeight="1" hidden="1" thickBot="1" thickTop="1">
      <c r="A23" s="180" t="s">
        <v>3</v>
      </c>
      <c r="B23" s="181" t="s">
        <v>56</v>
      </c>
      <c r="C23" s="181"/>
      <c r="D23" s="182"/>
      <c r="E23" s="182"/>
      <c r="F23" s="182"/>
      <c r="G23" s="182"/>
    </row>
    <row r="24" spans="1:7" ht="20.25" customHeight="1" hidden="1" thickTop="1">
      <c r="A24" s="183"/>
      <c r="B24" s="184" t="s">
        <v>18</v>
      </c>
      <c r="C24" s="184"/>
      <c r="D24" s="185"/>
      <c r="E24" s="185"/>
      <c r="F24" s="185"/>
      <c r="G24" s="185"/>
    </row>
    <row r="25" spans="1:7" ht="38.25" customHeight="1" hidden="1">
      <c r="A25" s="186" t="s">
        <v>12</v>
      </c>
      <c r="B25" s="184" t="s">
        <v>57</v>
      </c>
      <c r="C25" s="170"/>
      <c r="D25" s="187"/>
      <c r="E25" s="187"/>
      <c r="F25" s="187"/>
      <c r="G25" s="187"/>
    </row>
    <row r="26" spans="1:7" ht="20.25" customHeight="1" hidden="1">
      <c r="A26" s="188"/>
      <c r="B26" s="193" t="s">
        <v>54</v>
      </c>
      <c r="C26" s="193"/>
      <c r="D26" s="187"/>
      <c r="E26" s="187"/>
      <c r="F26" s="187"/>
      <c r="G26" s="187"/>
    </row>
    <row r="27" spans="1:7" ht="20.25" customHeight="1" hidden="1">
      <c r="A27" s="188"/>
      <c r="B27" s="189" t="s">
        <v>19</v>
      </c>
      <c r="C27" s="189"/>
      <c r="D27" s="187"/>
      <c r="E27" s="187"/>
      <c r="F27" s="187"/>
      <c r="G27" s="187"/>
    </row>
    <row r="28" spans="1:7" ht="20.25" customHeight="1" hidden="1">
      <c r="A28" s="188" t="s">
        <v>13</v>
      </c>
      <c r="B28" s="170"/>
      <c r="C28" s="170"/>
      <c r="D28" s="187"/>
      <c r="E28" s="187"/>
      <c r="F28" s="187"/>
      <c r="G28" s="187"/>
    </row>
    <row r="29" spans="1:7" ht="20.25" customHeight="1" hidden="1">
      <c r="A29" s="188" t="s">
        <v>14</v>
      </c>
      <c r="B29" s="170"/>
      <c r="C29" s="170"/>
      <c r="D29" s="187"/>
      <c r="E29" s="187"/>
      <c r="F29" s="187"/>
      <c r="G29" s="187"/>
    </row>
    <row r="30" spans="1:7" ht="20.25" customHeight="1" hidden="1">
      <c r="A30" s="188"/>
      <c r="B30" s="193" t="s">
        <v>55</v>
      </c>
      <c r="C30" s="193"/>
      <c r="D30" s="187"/>
      <c r="E30" s="187"/>
      <c r="F30" s="187"/>
      <c r="G30" s="187"/>
    </row>
    <row r="31" spans="1:7" ht="20.25" customHeight="1" hidden="1">
      <c r="A31" s="188"/>
      <c r="B31" s="189" t="s">
        <v>19</v>
      </c>
      <c r="C31" s="189"/>
      <c r="D31" s="187"/>
      <c r="E31" s="187"/>
      <c r="F31" s="187"/>
      <c r="G31" s="187"/>
    </row>
    <row r="32" spans="1:7" ht="20.25" customHeight="1" hidden="1">
      <c r="A32" s="188" t="s">
        <v>40</v>
      </c>
      <c r="B32" s="190"/>
      <c r="C32" s="190"/>
      <c r="D32" s="187"/>
      <c r="E32" s="187"/>
      <c r="F32" s="187"/>
      <c r="G32" s="187"/>
    </row>
    <row r="33" spans="1:7" ht="20.25" customHeight="1" hidden="1">
      <c r="A33" s="188" t="s">
        <v>41</v>
      </c>
      <c r="B33" s="190"/>
      <c r="C33" s="190"/>
      <c r="D33" s="187"/>
      <c r="E33" s="187"/>
      <c r="F33" s="187"/>
      <c r="G33" s="187"/>
    </row>
    <row r="34" spans="1:7" ht="38.25" customHeight="1" hidden="1">
      <c r="A34" s="186" t="s">
        <v>15</v>
      </c>
      <c r="B34" s="184" t="s">
        <v>58</v>
      </c>
      <c r="C34" s="184"/>
      <c r="D34" s="187"/>
      <c r="E34" s="187"/>
      <c r="F34" s="187"/>
      <c r="G34" s="187"/>
    </row>
    <row r="35" spans="1:7" ht="20.25" customHeight="1" hidden="1">
      <c r="A35" s="188"/>
      <c r="B35" s="193" t="s">
        <v>54</v>
      </c>
      <c r="C35" s="193"/>
      <c r="D35" s="187"/>
      <c r="E35" s="187"/>
      <c r="F35" s="187"/>
      <c r="G35" s="187"/>
    </row>
    <row r="36" spans="1:7" ht="20.25" customHeight="1" hidden="1">
      <c r="A36" s="188"/>
      <c r="B36" s="189" t="s">
        <v>19</v>
      </c>
      <c r="C36" s="189"/>
      <c r="D36" s="187"/>
      <c r="E36" s="187"/>
      <c r="F36" s="187"/>
      <c r="G36" s="187"/>
    </row>
    <row r="37" spans="1:7" ht="20.25" customHeight="1" hidden="1">
      <c r="A37" s="188" t="s">
        <v>16</v>
      </c>
      <c r="B37" s="170"/>
      <c r="C37" s="170"/>
      <c r="D37" s="187"/>
      <c r="E37" s="187"/>
      <c r="F37" s="187"/>
      <c r="G37" s="187"/>
    </row>
    <row r="38" spans="1:7" ht="20.25" customHeight="1" hidden="1">
      <c r="A38" s="188" t="s">
        <v>17</v>
      </c>
      <c r="B38" s="170"/>
      <c r="C38" s="170"/>
      <c r="D38" s="187"/>
      <c r="E38" s="187"/>
      <c r="F38" s="187"/>
      <c r="G38" s="187"/>
    </row>
    <row r="39" spans="1:7" ht="20.25" customHeight="1" hidden="1">
      <c r="A39" s="188"/>
      <c r="B39" s="193" t="s">
        <v>55</v>
      </c>
      <c r="C39" s="193"/>
      <c r="D39" s="187"/>
      <c r="E39" s="187"/>
      <c r="F39" s="187"/>
      <c r="G39" s="187"/>
    </row>
    <row r="40" spans="1:7" ht="20.25" customHeight="1" hidden="1">
      <c r="A40" s="188"/>
      <c r="B40" s="189" t="s">
        <v>19</v>
      </c>
      <c r="C40" s="189"/>
      <c r="D40" s="187"/>
      <c r="E40" s="187"/>
      <c r="F40" s="187"/>
      <c r="G40" s="187"/>
    </row>
    <row r="41" spans="1:7" ht="20.25" customHeight="1" hidden="1">
      <c r="A41" s="188" t="s">
        <v>43</v>
      </c>
      <c r="B41" s="190"/>
      <c r="C41" s="190"/>
      <c r="D41" s="187"/>
      <c r="E41" s="187"/>
      <c r="F41" s="187"/>
      <c r="G41" s="187"/>
    </row>
    <row r="42" spans="1:7" ht="20.25" customHeight="1" hidden="1">
      <c r="A42" s="188" t="s">
        <v>44</v>
      </c>
      <c r="B42" s="190"/>
      <c r="C42" s="190"/>
      <c r="D42" s="187"/>
      <c r="E42" s="187"/>
      <c r="F42" s="187"/>
      <c r="G42" s="187"/>
    </row>
    <row r="43" spans="1:7" ht="42.75" customHeight="1" thickBot="1">
      <c r="A43" s="180" t="s">
        <v>9</v>
      </c>
      <c r="B43" s="181" t="s">
        <v>108</v>
      </c>
      <c r="C43" s="199">
        <f>C45</f>
        <v>0</v>
      </c>
      <c r="D43" s="182" t="s">
        <v>32</v>
      </c>
      <c r="E43" s="182" t="s">
        <v>32</v>
      </c>
      <c r="F43" s="182" t="s">
        <v>32</v>
      </c>
      <c r="G43" s="182">
        <v>0</v>
      </c>
    </row>
    <row r="44" spans="1:7" ht="23.25" customHeight="1" thickTop="1">
      <c r="A44" s="194"/>
      <c r="B44" s="195"/>
      <c r="C44" s="195"/>
      <c r="D44" s="196"/>
      <c r="E44" s="196"/>
      <c r="F44" s="196"/>
      <c r="G44" s="196"/>
    </row>
    <row r="45" spans="1:8" s="126" customFormat="1" ht="60" customHeight="1">
      <c r="A45" s="124"/>
      <c r="B45" s="331" t="s">
        <v>30</v>
      </c>
      <c r="C45" s="331"/>
      <c r="D45" s="332" t="s">
        <v>114</v>
      </c>
      <c r="E45" s="332"/>
      <c r="F45" s="332"/>
      <c r="G45" s="332"/>
      <c r="H45" s="128"/>
    </row>
    <row r="46" spans="1:8" s="126" customFormat="1" ht="12" customHeight="1">
      <c r="A46" s="124"/>
      <c r="B46" s="123"/>
      <c r="C46" s="123"/>
      <c r="D46" s="125"/>
      <c r="E46" s="125"/>
      <c r="F46" s="127"/>
      <c r="G46" s="123"/>
      <c r="H46" s="127"/>
    </row>
    <row r="47" spans="1:8" s="126" customFormat="1" ht="37.5" customHeight="1">
      <c r="A47" s="124"/>
      <c r="B47" s="330" t="s">
        <v>64</v>
      </c>
      <c r="C47" s="330"/>
      <c r="D47" s="333" t="s">
        <v>111</v>
      </c>
      <c r="E47" s="333"/>
      <c r="F47" s="333"/>
      <c r="G47" s="333"/>
      <c r="H47" s="131"/>
    </row>
    <row r="48" spans="1:8" s="126" customFormat="1" ht="22.5" customHeight="1">
      <c r="A48" s="124"/>
      <c r="B48" s="123" t="s">
        <v>1</v>
      </c>
      <c r="C48" s="129"/>
      <c r="D48" s="125"/>
      <c r="E48" s="130"/>
      <c r="F48" s="116" t="s">
        <v>1</v>
      </c>
      <c r="G48" s="130"/>
      <c r="H48" s="130"/>
    </row>
    <row r="49" spans="1:8" ht="15.75" hidden="1">
      <c r="A49" s="109"/>
      <c r="B49" s="119"/>
      <c r="C49" s="119"/>
      <c r="D49" s="117"/>
      <c r="E49" s="117"/>
      <c r="F49" s="117"/>
      <c r="G49" s="117"/>
      <c r="H49" s="117"/>
    </row>
    <row r="50" spans="3:8" ht="23.25" customHeight="1">
      <c r="C50" s="118"/>
      <c r="D50" s="120"/>
      <c r="F50" s="116"/>
      <c r="G50" s="116"/>
      <c r="H50" s="120"/>
    </row>
  </sheetData>
  <sheetProtection/>
  <mergeCells count="13">
    <mergeCell ref="B47:C47"/>
    <mergeCell ref="B45:C45"/>
    <mergeCell ref="D45:G45"/>
    <mergeCell ref="D47:G47"/>
    <mergeCell ref="A5:A7"/>
    <mergeCell ref="B5:B7"/>
    <mergeCell ref="C5:G5"/>
    <mergeCell ref="C6:C7"/>
    <mergeCell ref="D6:G6"/>
    <mergeCell ref="G1:L1"/>
    <mergeCell ref="D2:G2"/>
    <mergeCell ref="D3:G3"/>
    <mergeCell ref="B4:G4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55"/>
  <sheetViews>
    <sheetView zoomScalePageLayoutView="0" workbookViewId="0" topLeftCell="A2">
      <selection activeCell="F17" sqref="F17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124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9.25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123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12.7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21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ht="12.75">
      <c r="B54" s="96" t="s">
        <v>49</v>
      </c>
    </row>
    <row r="55" ht="15.75">
      <c r="O55" s="86" t="s">
        <v>1</v>
      </c>
    </row>
  </sheetData>
  <sheetProtection/>
  <mergeCells count="37">
    <mergeCell ref="A5:A9"/>
    <mergeCell ref="B5:B9"/>
    <mergeCell ref="E7:F7"/>
    <mergeCell ref="D7:D9"/>
    <mergeCell ref="F8:F9"/>
    <mergeCell ref="E8:E9"/>
    <mergeCell ref="D6:F6"/>
    <mergeCell ref="O7:O9"/>
    <mergeCell ref="P7:Q7"/>
    <mergeCell ref="R11:R21"/>
    <mergeCell ref="M8:M9"/>
    <mergeCell ref="N8:N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I8:I9"/>
    <mergeCell ref="B52:C52"/>
    <mergeCell ref="G5:I6"/>
    <mergeCell ref="H8:H9"/>
    <mergeCell ref="C6:C9"/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paperSize="9" scale="63" r:id="rId1"/>
  <ignoredErrors>
    <ignoredError sqref="A21:A26 A32:A37 A41:A4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I55"/>
  <sheetViews>
    <sheetView workbookViewId="0" topLeftCell="A2">
      <selection activeCell="D17" sqref="D17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125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31.5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122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12.7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21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ht="12.75">
      <c r="B54" s="96" t="s">
        <v>49</v>
      </c>
    </row>
    <row r="55" ht="15.75">
      <c r="O55" s="86" t="s">
        <v>1</v>
      </c>
    </row>
  </sheetData>
  <sheetProtection/>
  <mergeCells count="37"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  <mergeCell ref="I8:I9"/>
    <mergeCell ref="B52:C52"/>
    <mergeCell ref="G5:I6"/>
    <mergeCell ref="H8:H9"/>
    <mergeCell ref="C6:C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O7:O9"/>
    <mergeCell ref="P7:Q7"/>
    <mergeCell ref="R11:R21"/>
    <mergeCell ref="M8:M9"/>
    <mergeCell ref="N8:N9"/>
    <mergeCell ref="A5:A9"/>
    <mergeCell ref="B5:B9"/>
    <mergeCell ref="E7:F7"/>
    <mergeCell ref="D7:D9"/>
    <mergeCell ref="F8:F9"/>
    <mergeCell ref="E8:E9"/>
    <mergeCell ref="D6:F6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I55"/>
  <sheetViews>
    <sheetView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126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31.5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127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12.7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21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ht="12.75">
      <c r="B54" s="96" t="s">
        <v>49</v>
      </c>
    </row>
    <row r="55" ht="15.75">
      <c r="O55" s="86" t="s">
        <v>1</v>
      </c>
    </row>
  </sheetData>
  <sheetProtection/>
  <mergeCells count="37">
    <mergeCell ref="A5:A9"/>
    <mergeCell ref="B5:B9"/>
    <mergeCell ref="E7:F7"/>
    <mergeCell ref="D7:D9"/>
    <mergeCell ref="F8:F9"/>
    <mergeCell ref="E8:E9"/>
    <mergeCell ref="D6:F6"/>
    <mergeCell ref="O7:O9"/>
    <mergeCell ref="P7:Q7"/>
    <mergeCell ref="R11:R21"/>
    <mergeCell ref="M8:M9"/>
    <mergeCell ref="N8:N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I8:I9"/>
    <mergeCell ref="B52:C52"/>
    <mergeCell ref="G5:I6"/>
    <mergeCell ref="H8:H9"/>
    <mergeCell ref="C6:C9"/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I54"/>
  <sheetViews>
    <sheetView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128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129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  <mergeCell ref="I8:I9"/>
    <mergeCell ref="B52:C52"/>
    <mergeCell ref="G5:I6"/>
    <mergeCell ref="H8:H9"/>
    <mergeCell ref="C6:C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O7:O9"/>
    <mergeCell ref="P7:Q7"/>
    <mergeCell ref="R11:R21"/>
    <mergeCell ref="M8:M9"/>
    <mergeCell ref="N8:N9"/>
    <mergeCell ref="A5:A9"/>
    <mergeCell ref="B5:B9"/>
    <mergeCell ref="E7:F7"/>
    <mergeCell ref="D7:D9"/>
    <mergeCell ref="F8:F9"/>
    <mergeCell ref="E8:E9"/>
    <mergeCell ref="D6:F6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I54"/>
  <sheetViews>
    <sheetView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128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A5:A9"/>
    <mergeCell ref="B5:B9"/>
    <mergeCell ref="E7:F7"/>
    <mergeCell ref="D7:D9"/>
    <mergeCell ref="F8:F9"/>
    <mergeCell ref="E8:E9"/>
    <mergeCell ref="D6:F6"/>
    <mergeCell ref="O7:O9"/>
    <mergeCell ref="P7:Q7"/>
    <mergeCell ref="R11:R21"/>
    <mergeCell ref="M8:M9"/>
    <mergeCell ref="N8:N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I8:I9"/>
    <mergeCell ref="B52:C52"/>
    <mergeCell ref="G5:I6"/>
    <mergeCell ref="H8:H9"/>
    <mergeCell ref="C6:C9"/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I54"/>
  <sheetViews>
    <sheetView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29.625" style="0" customWidth="1"/>
    <col min="3" max="3" width="8.625" style="0" customWidth="1"/>
    <col min="4" max="4" width="11.875" style="0" customWidth="1"/>
    <col min="5" max="5" width="12.75390625" style="0" customWidth="1"/>
    <col min="6" max="6" width="10.1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125" style="0" customWidth="1"/>
    <col min="16" max="16" width="9.625" style="0" customWidth="1"/>
    <col min="17" max="17" width="9.875" style="0" customWidth="1"/>
    <col min="18" max="18" width="11.375" style="0" customWidth="1"/>
  </cols>
  <sheetData>
    <row r="1" spans="2:18" ht="29.25" customHeight="1" hidden="1">
      <c r="B1" s="54"/>
      <c r="C1" s="49"/>
      <c r="D1" s="49"/>
      <c r="E1" s="49"/>
      <c r="F1" s="50"/>
      <c r="G1" s="49"/>
      <c r="H1" s="49"/>
      <c r="I1" s="50"/>
      <c r="J1" s="356" t="s">
        <v>38</v>
      </c>
      <c r="K1" s="356"/>
      <c r="L1" s="356"/>
      <c r="M1" s="356"/>
      <c r="N1" s="356"/>
      <c r="O1" s="356"/>
      <c r="P1" s="356"/>
      <c r="Q1" s="356"/>
      <c r="R1" s="356"/>
    </row>
    <row r="2" spans="2:18" ht="15.75" customHeight="1">
      <c r="B2" s="54"/>
      <c r="C2" s="49"/>
      <c r="D2" s="49"/>
      <c r="E2" s="49"/>
      <c r="F2" s="50"/>
      <c r="G2" s="49"/>
      <c r="H2" s="49"/>
      <c r="I2" s="50"/>
      <c r="J2" s="356" t="s">
        <v>121</v>
      </c>
      <c r="K2" s="356"/>
      <c r="L2" s="356"/>
      <c r="M2" s="356"/>
      <c r="N2" s="356"/>
      <c r="O2" s="356"/>
      <c r="P2" s="356"/>
      <c r="Q2" s="356"/>
      <c r="R2" s="356"/>
    </row>
    <row r="3" spans="2:18" ht="24.75" customHeight="1">
      <c r="B3" s="334" t="s">
        <v>132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2:18" ht="24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27.75" customHeight="1">
      <c r="A5" s="341" t="s">
        <v>0</v>
      </c>
      <c r="B5" s="341" t="s">
        <v>50</v>
      </c>
      <c r="C5" s="355" t="s">
        <v>89</v>
      </c>
      <c r="D5" s="343"/>
      <c r="E5" s="343"/>
      <c r="F5" s="344"/>
      <c r="G5" s="349" t="s">
        <v>83</v>
      </c>
      <c r="H5" s="350"/>
      <c r="I5" s="346"/>
      <c r="J5" s="349" t="s">
        <v>85</v>
      </c>
      <c r="K5" s="357"/>
      <c r="L5" s="358"/>
      <c r="M5" s="345" t="s">
        <v>82</v>
      </c>
      <c r="N5" s="345"/>
      <c r="O5" s="349" t="s">
        <v>59</v>
      </c>
      <c r="P5" s="357"/>
      <c r="Q5" s="358"/>
      <c r="R5" s="335" t="s">
        <v>31</v>
      </c>
    </row>
    <row r="6" spans="1:18" ht="42.75" customHeight="1">
      <c r="A6" s="362"/>
      <c r="B6" s="362"/>
      <c r="C6" s="345" t="s">
        <v>105</v>
      </c>
      <c r="D6" s="371" t="s">
        <v>104</v>
      </c>
      <c r="E6" s="371"/>
      <c r="F6" s="371"/>
      <c r="G6" s="351"/>
      <c r="H6" s="352"/>
      <c r="I6" s="347"/>
      <c r="J6" s="359"/>
      <c r="K6" s="360"/>
      <c r="L6" s="361"/>
      <c r="M6" s="345"/>
      <c r="N6" s="345"/>
      <c r="O6" s="359"/>
      <c r="P6" s="360"/>
      <c r="Q6" s="361"/>
      <c r="R6" s="336"/>
    </row>
    <row r="7" spans="1:18" ht="57" customHeight="1">
      <c r="A7" s="362"/>
      <c r="B7" s="362"/>
      <c r="C7" s="345"/>
      <c r="D7" s="345" t="s">
        <v>81</v>
      </c>
      <c r="E7" s="345" t="s">
        <v>52</v>
      </c>
      <c r="F7" s="345"/>
      <c r="G7" s="335" t="s">
        <v>84</v>
      </c>
      <c r="H7" s="343" t="s">
        <v>90</v>
      </c>
      <c r="I7" s="344"/>
      <c r="J7" s="335" t="s">
        <v>81</v>
      </c>
      <c r="K7" s="343" t="s">
        <v>52</v>
      </c>
      <c r="L7" s="344"/>
      <c r="M7" s="345"/>
      <c r="N7" s="345"/>
      <c r="O7" s="341" t="s">
        <v>86</v>
      </c>
      <c r="P7" s="363" t="s">
        <v>52</v>
      </c>
      <c r="Q7" s="364"/>
      <c r="R7" s="336"/>
    </row>
    <row r="8" spans="1:18" ht="19.5" customHeight="1">
      <c r="A8" s="362"/>
      <c r="B8" s="362"/>
      <c r="C8" s="345"/>
      <c r="D8" s="345"/>
      <c r="E8" s="340" t="s">
        <v>35</v>
      </c>
      <c r="F8" s="340" t="s">
        <v>36</v>
      </c>
      <c r="G8" s="336"/>
      <c r="H8" s="340" t="s">
        <v>35</v>
      </c>
      <c r="I8" s="346" t="s">
        <v>36</v>
      </c>
      <c r="J8" s="336"/>
      <c r="K8" s="341" t="s">
        <v>35</v>
      </c>
      <c r="L8" s="341" t="s">
        <v>36</v>
      </c>
      <c r="M8" s="368" t="s">
        <v>61</v>
      </c>
      <c r="N8" s="370" t="s">
        <v>62</v>
      </c>
      <c r="O8" s="362"/>
      <c r="P8" s="340" t="s">
        <v>87</v>
      </c>
      <c r="Q8" s="340" t="s">
        <v>88</v>
      </c>
      <c r="R8" s="336"/>
    </row>
    <row r="9" spans="1:18" ht="18.75" customHeight="1">
      <c r="A9" s="342"/>
      <c r="B9" s="342"/>
      <c r="C9" s="345"/>
      <c r="D9" s="345"/>
      <c r="E9" s="340"/>
      <c r="F9" s="340"/>
      <c r="G9" s="337"/>
      <c r="H9" s="340"/>
      <c r="I9" s="347"/>
      <c r="J9" s="337"/>
      <c r="K9" s="342"/>
      <c r="L9" s="342"/>
      <c r="M9" s="369"/>
      <c r="N9" s="370"/>
      <c r="O9" s="342"/>
      <c r="P9" s="340"/>
      <c r="Q9" s="340"/>
      <c r="R9" s="337"/>
    </row>
    <row r="10" spans="1:18" ht="15.75" customHeight="1">
      <c r="A10" s="51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2">
        <v>7</v>
      </c>
      <c r="H10" s="51">
        <v>8</v>
      </c>
      <c r="I10" s="52">
        <v>9</v>
      </c>
      <c r="J10" s="51">
        <v>10</v>
      </c>
      <c r="K10" s="52">
        <v>11</v>
      </c>
      <c r="L10" s="51">
        <v>12</v>
      </c>
      <c r="M10" s="52">
        <v>13</v>
      </c>
      <c r="N10" s="51">
        <v>14</v>
      </c>
      <c r="O10" s="52">
        <v>15</v>
      </c>
      <c r="P10" s="51">
        <v>16</v>
      </c>
      <c r="Q10" s="52">
        <v>17</v>
      </c>
      <c r="R10" s="51">
        <v>18</v>
      </c>
    </row>
    <row r="11" spans="1:18" ht="63" customHeight="1">
      <c r="A11" s="53"/>
      <c r="B11" s="90" t="s">
        <v>91</v>
      </c>
      <c r="C11" s="230">
        <f>C21</f>
        <v>0.36</v>
      </c>
      <c r="D11" s="232">
        <f>F11+E11</f>
        <v>646229</v>
      </c>
      <c r="E11" s="232">
        <f>E21</f>
        <v>524100</v>
      </c>
      <c r="F11" s="232">
        <f>F21</f>
        <v>122129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>Q11+P11</f>
        <v>646229</v>
      </c>
      <c r="P11" s="232">
        <f>E11-K11</f>
        <v>524100</v>
      </c>
      <c r="Q11" s="232">
        <f>F11-L11</f>
        <v>122129</v>
      </c>
      <c r="R11" s="365" t="s">
        <v>133</v>
      </c>
    </row>
    <row r="12" spans="1:217" s="4" customFormat="1" ht="11.25" customHeight="1" thickBot="1">
      <c r="A12" s="71"/>
      <c r="B12" s="75" t="s">
        <v>66</v>
      </c>
      <c r="C12" s="233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4"/>
      <c r="P12" s="234"/>
      <c r="Q12" s="234"/>
      <c r="R12" s="36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58" t="s">
        <v>9</v>
      </c>
      <c r="B13" s="77" t="s">
        <v>39</v>
      </c>
      <c r="C13" s="237"/>
      <c r="D13" s="216"/>
      <c r="E13" s="216"/>
      <c r="F13" s="238"/>
      <c r="G13" s="232"/>
      <c r="H13" s="216"/>
      <c r="I13" s="216"/>
      <c r="J13" s="232"/>
      <c r="K13" s="232"/>
      <c r="L13" s="232"/>
      <c r="M13" s="232"/>
      <c r="N13" s="232"/>
      <c r="O13" s="216"/>
      <c r="P13" s="216"/>
      <c r="Q13" s="238"/>
      <c r="R13" s="36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5"/>
      <c r="B14" s="79" t="s">
        <v>19</v>
      </c>
      <c r="C14" s="239"/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0"/>
      <c r="P14" s="240"/>
      <c r="Q14" s="240"/>
      <c r="R14" s="3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7" t="s">
        <v>10</v>
      </c>
      <c r="B15" s="78"/>
      <c r="C15" s="243"/>
      <c r="D15" s="240"/>
      <c r="E15" s="240"/>
      <c r="F15" s="240"/>
      <c r="G15" s="244"/>
      <c r="H15" s="240"/>
      <c r="I15" s="240"/>
      <c r="J15" s="244"/>
      <c r="K15" s="244"/>
      <c r="L15" s="244"/>
      <c r="M15" s="244"/>
      <c r="N15" s="244"/>
      <c r="O15" s="240"/>
      <c r="P15" s="240"/>
      <c r="Q15" s="240"/>
      <c r="R15" s="36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68" t="s">
        <v>11</v>
      </c>
      <c r="B16" s="69"/>
      <c r="C16" s="245"/>
      <c r="D16" s="234"/>
      <c r="E16" s="234"/>
      <c r="F16" s="234"/>
      <c r="G16" s="246"/>
      <c r="H16" s="234"/>
      <c r="I16" s="234"/>
      <c r="J16" s="246"/>
      <c r="K16" s="246"/>
      <c r="L16" s="246"/>
      <c r="M16" s="246"/>
      <c r="N16" s="246"/>
      <c r="O16" s="234"/>
      <c r="P16" s="234"/>
      <c r="Q16" s="234"/>
      <c r="R16" s="36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 thickBot="1" thickTop="1">
      <c r="A17" s="72" t="s">
        <v>2</v>
      </c>
      <c r="B17" s="80" t="s">
        <v>78</v>
      </c>
      <c r="C17" s="247">
        <f>C21</f>
        <v>0.36</v>
      </c>
      <c r="D17" s="217">
        <f>F17+E17</f>
        <v>646229</v>
      </c>
      <c r="E17" s="248">
        <f>E21</f>
        <v>524100</v>
      </c>
      <c r="F17" s="248">
        <f>F21</f>
        <v>122129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32">
        <f>Q17+P17</f>
        <v>646229</v>
      </c>
      <c r="P17" s="232">
        <f>E17-K17</f>
        <v>524100</v>
      </c>
      <c r="Q17" s="232">
        <f>F17-L17</f>
        <v>122129</v>
      </c>
      <c r="R17" s="36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64"/>
      <c r="B18" s="77" t="s">
        <v>18</v>
      </c>
      <c r="C18" s="249"/>
      <c r="D18" s="238"/>
      <c r="E18" s="238"/>
      <c r="F18" s="238"/>
      <c r="G18" s="232"/>
      <c r="H18" s="232"/>
      <c r="I18" s="232"/>
      <c r="J18" s="232"/>
      <c r="K18" s="232"/>
      <c r="L18" s="232"/>
      <c r="M18" s="232"/>
      <c r="N18" s="232"/>
      <c r="O18" s="238"/>
      <c r="P18" s="238"/>
      <c r="Q18" s="238"/>
      <c r="R18" s="36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63" t="s">
        <v>6</v>
      </c>
      <c r="B19" s="77" t="s">
        <v>79</v>
      </c>
      <c r="C19" s="239">
        <f>C21</f>
        <v>0.36</v>
      </c>
      <c r="D19" s="241">
        <f>F19+E19</f>
        <v>646229</v>
      </c>
      <c r="E19" s="241">
        <f>E21</f>
        <v>524100</v>
      </c>
      <c r="F19" s="241">
        <f>F21</f>
        <v>122129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32">
        <f>Q19+P19</f>
        <v>646229</v>
      </c>
      <c r="P19" s="232">
        <f>E19-K19</f>
        <v>524100</v>
      </c>
      <c r="Q19" s="232">
        <f>F19-L19</f>
        <v>122129</v>
      </c>
      <c r="R19" s="36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7"/>
      <c r="B20" s="79" t="s">
        <v>19</v>
      </c>
      <c r="C20" s="239"/>
      <c r="D20" s="240"/>
      <c r="E20" s="240"/>
      <c r="F20" s="240"/>
      <c r="G20" s="241"/>
      <c r="H20" s="241"/>
      <c r="I20" s="241"/>
      <c r="J20" s="241"/>
      <c r="K20" s="241"/>
      <c r="L20" s="241"/>
      <c r="M20" s="241"/>
      <c r="N20" s="241"/>
      <c r="O20" s="240"/>
      <c r="P20" s="240"/>
      <c r="Q20" s="240"/>
      <c r="R20" s="3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83.25" customHeight="1" thickBot="1">
      <c r="A21" s="17" t="s">
        <v>7</v>
      </c>
      <c r="B21" s="228" t="str">
        <f>'Приложение 1'!B18</f>
        <v>Ремонт участка автомобильной дороги от дома №1 ул.Поселковая д.Кисельня до общественного кладбища +360м. МО "Кисельнинское  СП" Волховского района Ленинградской области</v>
      </c>
      <c r="C21" s="243">
        <f>'Приложение 1'!C18</f>
        <v>0.36</v>
      </c>
      <c r="D21" s="218">
        <f>F21+E21</f>
        <v>646229</v>
      </c>
      <c r="E21" s="240">
        <f>'Приложение 1'!E18</f>
        <v>524100</v>
      </c>
      <c r="F21" s="240">
        <f>'Приложение 1'!F18</f>
        <v>122129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32">
        <f>Q21+P21</f>
        <v>646229</v>
      </c>
      <c r="P21" s="232">
        <f>E21-K21</f>
        <v>524100</v>
      </c>
      <c r="Q21" s="232">
        <f>F21-L21</f>
        <v>122129</v>
      </c>
      <c r="R21" s="36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7" t="s">
        <v>8</v>
      </c>
      <c r="B22" s="11"/>
      <c r="C22" s="243"/>
      <c r="D22" s="55"/>
      <c r="E22" s="251"/>
      <c r="F22" s="252"/>
      <c r="G22" s="252"/>
      <c r="H22" s="55"/>
      <c r="I22" s="251"/>
      <c r="J22" s="252"/>
      <c r="K22" s="253"/>
      <c r="L22" s="253"/>
      <c r="M22" s="253"/>
      <c r="N22" s="253"/>
      <c r="O22" s="253"/>
      <c r="P22" s="242"/>
      <c r="Q22" s="242"/>
      <c r="R22" s="24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63" t="s">
        <v>9</v>
      </c>
      <c r="B23" s="77" t="s">
        <v>42</v>
      </c>
      <c r="C23" s="239"/>
      <c r="D23" s="254"/>
      <c r="E23" s="254"/>
      <c r="F23" s="254"/>
      <c r="G23" s="254"/>
      <c r="H23" s="254"/>
      <c r="I23" s="254"/>
      <c r="J23" s="254"/>
      <c r="K23" s="255"/>
      <c r="L23" s="255"/>
      <c r="M23" s="255"/>
      <c r="N23" s="255"/>
      <c r="O23" s="255"/>
      <c r="P23" s="242"/>
      <c r="Q23" s="242"/>
      <c r="R23" s="24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7"/>
      <c r="B24" s="79" t="s">
        <v>19</v>
      </c>
      <c r="C24" s="239"/>
      <c r="D24" s="254"/>
      <c r="E24" s="254"/>
      <c r="F24" s="254"/>
      <c r="G24" s="254"/>
      <c r="H24" s="254"/>
      <c r="I24" s="254"/>
      <c r="J24" s="254"/>
      <c r="K24" s="255"/>
      <c r="L24" s="255"/>
      <c r="M24" s="255"/>
      <c r="N24" s="255"/>
      <c r="O24" s="255"/>
      <c r="P24" s="242"/>
      <c r="Q24" s="242"/>
      <c r="R24" s="24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7" t="s">
        <v>10</v>
      </c>
      <c r="B25" s="78"/>
      <c r="C25" s="243"/>
      <c r="D25" s="55"/>
      <c r="E25" s="251"/>
      <c r="F25" s="251"/>
      <c r="G25" s="251"/>
      <c r="H25" s="55"/>
      <c r="I25" s="251"/>
      <c r="J25" s="251"/>
      <c r="K25" s="253"/>
      <c r="L25" s="253"/>
      <c r="M25" s="253"/>
      <c r="N25" s="253"/>
      <c r="O25" s="253"/>
      <c r="P25" s="242"/>
      <c r="Q25" s="242"/>
      <c r="R25" s="24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68" t="s">
        <v>11</v>
      </c>
      <c r="B26" s="107"/>
      <c r="C26" s="245"/>
      <c r="D26" s="73"/>
      <c r="E26" s="256"/>
      <c r="F26" s="256"/>
      <c r="G26" s="256"/>
      <c r="H26" s="73"/>
      <c r="I26" s="256"/>
      <c r="J26" s="256"/>
      <c r="K26" s="257"/>
      <c r="L26" s="257"/>
      <c r="M26" s="257"/>
      <c r="N26" s="257"/>
      <c r="O26" s="257"/>
      <c r="P26" s="258"/>
      <c r="Q26" s="258"/>
      <c r="R26" s="25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70" t="s">
        <v>3</v>
      </c>
      <c r="B27" s="76" t="s">
        <v>56</v>
      </c>
      <c r="C27" s="259"/>
      <c r="D27" s="74"/>
      <c r="E27" s="260"/>
      <c r="F27" s="260"/>
      <c r="G27" s="260"/>
      <c r="H27" s="74"/>
      <c r="I27" s="260"/>
      <c r="J27" s="260"/>
      <c r="K27" s="261"/>
      <c r="L27" s="261"/>
      <c r="M27" s="261"/>
      <c r="N27" s="261"/>
      <c r="O27" s="261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64"/>
      <c r="B28" s="77" t="s">
        <v>18</v>
      </c>
      <c r="C28" s="249"/>
      <c r="D28" s="263"/>
      <c r="E28" s="263"/>
      <c r="F28" s="263"/>
      <c r="G28" s="263"/>
      <c r="H28" s="263"/>
      <c r="I28" s="263"/>
      <c r="J28" s="263"/>
      <c r="K28" s="264"/>
      <c r="L28" s="264"/>
      <c r="M28" s="264"/>
      <c r="N28" s="264"/>
      <c r="O28" s="264"/>
      <c r="P28" s="250"/>
      <c r="Q28" s="250"/>
      <c r="R28" s="250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63" t="s">
        <v>12</v>
      </c>
      <c r="B29" s="77" t="s">
        <v>57</v>
      </c>
      <c r="C29" s="239"/>
      <c r="D29" s="254"/>
      <c r="E29" s="254"/>
      <c r="F29" s="254"/>
      <c r="G29" s="254"/>
      <c r="H29" s="254"/>
      <c r="I29" s="254"/>
      <c r="J29" s="254"/>
      <c r="K29" s="255"/>
      <c r="L29" s="255"/>
      <c r="M29" s="255"/>
      <c r="N29" s="255"/>
      <c r="O29" s="255"/>
      <c r="P29" s="242"/>
      <c r="Q29" s="242"/>
      <c r="R29" s="24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7"/>
      <c r="B30" s="81" t="s">
        <v>54</v>
      </c>
      <c r="C30" s="265"/>
      <c r="D30" s="55"/>
      <c r="E30" s="266"/>
      <c r="F30" s="266"/>
      <c r="G30" s="266"/>
      <c r="H30" s="55"/>
      <c r="I30" s="266"/>
      <c r="J30" s="266"/>
      <c r="K30" s="255"/>
      <c r="L30" s="255"/>
      <c r="M30" s="255"/>
      <c r="N30" s="255"/>
      <c r="O30" s="255"/>
      <c r="P30" s="267"/>
      <c r="Q30" s="267"/>
      <c r="R30" s="26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7"/>
      <c r="B31" s="79" t="s">
        <v>19</v>
      </c>
      <c r="C31" s="239"/>
      <c r="D31" s="254"/>
      <c r="E31" s="254"/>
      <c r="F31" s="254"/>
      <c r="G31" s="254"/>
      <c r="H31" s="254"/>
      <c r="I31" s="254"/>
      <c r="J31" s="254"/>
      <c r="K31" s="255"/>
      <c r="L31" s="255"/>
      <c r="M31" s="255"/>
      <c r="N31" s="255"/>
      <c r="O31" s="255"/>
      <c r="P31" s="242"/>
      <c r="Q31" s="242"/>
      <c r="R31" s="24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7" t="s">
        <v>13</v>
      </c>
      <c r="B32" s="78"/>
      <c r="C32" s="243"/>
      <c r="D32" s="55"/>
      <c r="E32" s="251"/>
      <c r="F32" s="251"/>
      <c r="G32" s="251"/>
      <c r="H32" s="55"/>
      <c r="I32" s="251"/>
      <c r="J32" s="251"/>
      <c r="K32" s="253"/>
      <c r="L32" s="253"/>
      <c r="M32" s="253"/>
      <c r="N32" s="253"/>
      <c r="O32" s="253"/>
      <c r="P32" s="242"/>
      <c r="Q32" s="242"/>
      <c r="R32" s="24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7" t="s">
        <v>14</v>
      </c>
      <c r="B33" s="78"/>
      <c r="C33" s="243"/>
      <c r="D33" s="55"/>
      <c r="E33" s="251"/>
      <c r="F33" s="251"/>
      <c r="G33" s="251"/>
      <c r="H33" s="55"/>
      <c r="I33" s="251"/>
      <c r="J33" s="251"/>
      <c r="K33" s="253"/>
      <c r="L33" s="253"/>
      <c r="M33" s="253"/>
      <c r="N33" s="253"/>
      <c r="O33" s="253"/>
      <c r="P33" s="268"/>
      <c r="Q33" s="268"/>
      <c r="R33" s="26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7"/>
      <c r="B34" s="81" t="s">
        <v>55</v>
      </c>
      <c r="C34" s="265"/>
      <c r="D34" s="55"/>
      <c r="E34" s="266"/>
      <c r="F34" s="266"/>
      <c r="G34" s="266"/>
      <c r="H34" s="55"/>
      <c r="I34" s="266"/>
      <c r="J34" s="266"/>
      <c r="K34" s="255"/>
      <c r="L34" s="255"/>
      <c r="M34" s="255"/>
      <c r="N34" s="255"/>
      <c r="O34" s="255"/>
      <c r="P34" s="267"/>
      <c r="Q34" s="267"/>
      <c r="R34" s="26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7"/>
      <c r="B35" s="79" t="s">
        <v>19</v>
      </c>
      <c r="C35" s="239"/>
      <c r="D35" s="254"/>
      <c r="E35" s="254"/>
      <c r="F35" s="254"/>
      <c r="G35" s="254"/>
      <c r="H35" s="254"/>
      <c r="I35" s="254"/>
      <c r="J35" s="254"/>
      <c r="K35" s="255"/>
      <c r="L35" s="255"/>
      <c r="M35" s="255"/>
      <c r="N35" s="255"/>
      <c r="O35" s="255"/>
      <c r="P35" s="242"/>
      <c r="Q35" s="242"/>
      <c r="R35" s="24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7" t="s">
        <v>40</v>
      </c>
      <c r="B36" s="11"/>
      <c r="C36" s="243"/>
      <c r="D36" s="55"/>
      <c r="E36" s="251"/>
      <c r="F36" s="252"/>
      <c r="G36" s="252"/>
      <c r="H36" s="55"/>
      <c r="I36" s="251"/>
      <c r="J36" s="252"/>
      <c r="K36" s="253"/>
      <c r="L36" s="253"/>
      <c r="M36" s="253"/>
      <c r="N36" s="253"/>
      <c r="O36" s="253"/>
      <c r="P36" s="242"/>
      <c r="Q36" s="242"/>
      <c r="R36" s="24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7" t="s">
        <v>41</v>
      </c>
      <c r="B37" s="11"/>
      <c r="C37" s="243"/>
      <c r="D37" s="55"/>
      <c r="E37" s="251"/>
      <c r="F37" s="252"/>
      <c r="G37" s="252"/>
      <c r="H37" s="55"/>
      <c r="I37" s="251"/>
      <c r="J37" s="252"/>
      <c r="K37" s="253"/>
      <c r="L37" s="253"/>
      <c r="M37" s="253"/>
      <c r="N37" s="253"/>
      <c r="O37" s="253"/>
      <c r="P37" s="242"/>
      <c r="Q37" s="242"/>
      <c r="R37" s="24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63" t="s">
        <v>15</v>
      </c>
      <c r="B38" s="77" t="s">
        <v>58</v>
      </c>
      <c r="C38" s="239"/>
      <c r="D38" s="254"/>
      <c r="E38" s="254"/>
      <c r="F38" s="254"/>
      <c r="G38" s="254"/>
      <c r="H38" s="254"/>
      <c r="I38" s="254"/>
      <c r="J38" s="254"/>
      <c r="K38" s="255"/>
      <c r="L38" s="255"/>
      <c r="M38" s="255"/>
      <c r="N38" s="255"/>
      <c r="O38" s="255"/>
      <c r="P38" s="242"/>
      <c r="Q38" s="242"/>
      <c r="R38" s="2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7"/>
      <c r="B39" s="81" t="s">
        <v>54</v>
      </c>
      <c r="C39" s="265"/>
      <c r="D39" s="55"/>
      <c r="E39" s="266"/>
      <c r="F39" s="266"/>
      <c r="G39" s="266"/>
      <c r="H39" s="55"/>
      <c r="I39" s="266"/>
      <c r="J39" s="266"/>
      <c r="K39" s="255"/>
      <c r="L39" s="255"/>
      <c r="M39" s="255"/>
      <c r="N39" s="255"/>
      <c r="O39" s="255"/>
      <c r="P39" s="267"/>
      <c r="Q39" s="267"/>
      <c r="R39" s="26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7"/>
      <c r="B40" s="79" t="s">
        <v>19</v>
      </c>
      <c r="C40" s="239"/>
      <c r="D40" s="254"/>
      <c r="E40" s="254"/>
      <c r="F40" s="254"/>
      <c r="G40" s="254"/>
      <c r="H40" s="254"/>
      <c r="I40" s="254"/>
      <c r="J40" s="254"/>
      <c r="K40" s="255"/>
      <c r="L40" s="255"/>
      <c r="M40" s="255"/>
      <c r="N40" s="255"/>
      <c r="O40" s="255"/>
      <c r="P40" s="242"/>
      <c r="Q40" s="242"/>
      <c r="R40" s="24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7" t="s">
        <v>16</v>
      </c>
      <c r="B41" s="78"/>
      <c r="C41" s="243"/>
      <c r="D41" s="55"/>
      <c r="E41" s="251"/>
      <c r="F41" s="251"/>
      <c r="G41" s="251"/>
      <c r="H41" s="55"/>
      <c r="I41" s="251"/>
      <c r="J41" s="251"/>
      <c r="K41" s="253"/>
      <c r="L41" s="253"/>
      <c r="M41" s="253"/>
      <c r="N41" s="253"/>
      <c r="O41" s="253"/>
      <c r="P41" s="242"/>
      <c r="Q41" s="242"/>
      <c r="R41" s="24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7" t="s">
        <v>17</v>
      </c>
      <c r="B42" s="78"/>
      <c r="C42" s="243"/>
      <c r="D42" s="55"/>
      <c r="E42" s="251"/>
      <c r="F42" s="251"/>
      <c r="G42" s="251"/>
      <c r="H42" s="55"/>
      <c r="I42" s="251"/>
      <c r="J42" s="251"/>
      <c r="K42" s="253"/>
      <c r="L42" s="253"/>
      <c r="M42" s="253"/>
      <c r="N42" s="253"/>
      <c r="O42" s="253"/>
      <c r="P42" s="268"/>
      <c r="Q42" s="268"/>
      <c r="R42" s="26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7"/>
      <c r="B43" s="81" t="s">
        <v>55</v>
      </c>
      <c r="C43" s="265"/>
      <c r="D43" s="55"/>
      <c r="E43" s="266"/>
      <c r="F43" s="266"/>
      <c r="G43" s="266"/>
      <c r="H43" s="55"/>
      <c r="I43" s="266"/>
      <c r="J43" s="266"/>
      <c r="K43" s="255"/>
      <c r="L43" s="255"/>
      <c r="M43" s="255"/>
      <c r="N43" s="255"/>
      <c r="O43" s="255"/>
      <c r="P43" s="267"/>
      <c r="Q43" s="267"/>
      <c r="R43" s="26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7"/>
      <c r="B44" s="79" t="s">
        <v>19</v>
      </c>
      <c r="C44" s="239"/>
      <c r="D44" s="254"/>
      <c r="E44" s="254"/>
      <c r="F44" s="254"/>
      <c r="G44" s="254"/>
      <c r="H44" s="254"/>
      <c r="I44" s="254"/>
      <c r="J44" s="254"/>
      <c r="K44" s="255"/>
      <c r="L44" s="255"/>
      <c r="M44" s="255"/>
      <c r="N44" s="255"/>
      <c r="O44" s="255"/>
      <c r="P44" s="242"/>
      <c r="Q44" s="242"/>
      <c r="R44" s="24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7" t="s">
        <v>43</v>
      </c>
      <c r="B45" s="11"/>
      <c r="C45" s="243"/>
      <c r="D45" s="55"/>
      <c r="E45" s="251"/>
      <c r="F45" s="252"/>
      <c r="G45" s="252"/>
      <c r="H45" s="55"/>
      <c r="I45" s="251"/>
      <c r="J45" s="252"/>
      <c r="K45" s="253"/>
      <c r="L45" s="253"/>
      <c r="M45" s="253"/>
      <c r="N45" s="253"/>
      <c r="O45" s="253"/>
      <c r="P45" s="242"/>
      <c r="Q45" s="242"/>
      <c r="R45" s="24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68" t="s">
        <v>44</v>
      </c>
      <c r="B46" s="69"/>
      <c r="C46" s="245"/>
      <c r="D46" s="73"/>
      <c r="E46" s="256"/>
      <c r="F46" s="269"/>
      <c r="G46" s="269"/>
      <c r="H46" s="73"/>
      <c r="I46" s="256"/>
      <c r="J46" s="269"/>
      <c r="K46" s="257"/>
      <c r="L46" s="257"/>
      <c r="M46" s="257"/>
      <c r="N46" s="257"/>
      <c r="O46" s="257"/>
      <c r="P46" s="236"/>
      <c r="Q46" s="236"/>
      <c r="R46" s="23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4.5" customHeight="1" thickBot="1" thickTop="1">
      <c r="A47" s="72" t="s">
        <v>9</v>
      </c>
      <c r="B47" s="80" t="s">
        <v>108</v>
      </c>
      <c r="C47" s="248">
        <v>0</v>
      </c>
      <c r="D47" s="248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ht="13.5" thickTop="1"/>
    <row r="49" spans="2:27" ht="33.75" customHeight="1">
      <c r="B49" s="97"/>
      <c r="C49" s="82"/>
      <c r="D49" s="83"/>
      <c r="E49" s="83"/>
      <c r="F49" s="21"/>
      <c r="G49" s="94"/>
      <c r="H49" s="94"/>
      <c r="I49" s="338" t="s">
        <v>113</v>
      </c>
      <c r="J49" s="338"/>
      <c r="K49" s="338"/>
      <c r="L49" s="338"/>
      <c r="M49" s="338"/>
      <c r="N49" s="338"/>
      <c r="O49" s="338"/>
      <c r="P49" s="338"/>
      <c r="Q49" s="338"/>
      <c r="R49" s="338"/>
      <c r="AA49" s="1"/>
    </row>
    <row r="50" spans="2:18" ht="22.5" customHeight="1">
      <c r="B50" s="354"/>
      <c r="C50" s="308"/>
      <c r="D50" s="308"/>
      <c r="E50" s="308"/>
      <c r="F50" s="21"/>
      <c r="G50" s="339" t="s">
        <v>111</v>
      </c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2:18" ht="5.25" customHeight="1">
      <c r="B51" s="84"/>
      <c r="C51" s="85"/>
      <c r="D51" s="83"/>
      <c r="E51" s="83"/>
      <c r="F51" s="21"/>
      <c r="G51" s="95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2:27" ht="18.75" customHeight="1">
      <c r="B52" s="348" t="s">
        <v>115</v>
      </c>
      <c r="C52" s="348"/>
      <c r="D52" s="83"/>
      <c r="E52" s="83"/>
      <c r="F52" s="25"/>
      <c r="J52" s="353" t="s">
        <v>117</v>
      </c>
      <c r="K52" s="353"/>
      <c r="L52" s="353"/>
      <c r="M52" s="353"/>
      <c r="N52" s="353"/>
      <c r="O52" s="353"/>
      <c r="P52" s="353"/>
      <c r="Q52" s="353"/>
      <c r="R52" s="353"/>
      <c r="T52" s="18"/>
      <c r="U52" s="26"/>
      <c r="V52" s="26"/>
      <c r="W52" s="22"/>
      <c r="X52" s="23"/>
      <c r="Y52" s="23"/>
      <c r="Z52" s="23"/>
      <c r="AA52" s="10"/>
    </row>
    <row r="53" spans="2:18" ht="15" customHeight="1">
      <c r="B53" s="219" t="s">
        <v>116</v>
      </c>
      <c r="C53" s="24"/>
      <c r="D53" s="25"/>
      <c r="E53" s="25"/>
      <c r="F53" s="25"/>
      <c r="G53" s="95"/>
      <c r="H53" s="95"/>
      <c r="I53" s="95"/>
      <c r="J53" s="95"/>
      <c r="K53" s="95"/>
      <c r="L53" s="95"/>
      <c r="M53" s="95"/>
      <c r="N53" s="95"/>
      <c r="O53" s="86" t="s">
        <v>1</v>
      </c>
      <c r="P53" s="95"/>
      <c r="Q53" s="95"/>
      <c r="R53" s="95"/>
    </row>
    <row r="54" ht="12.75">
      <c r="B54" s="96" t="s">
        <v>49</v>
      </c>
    </row>
  </sheetData>
  <sheetProtection/>
  <mergeCells count="37">
    <mergeCell ref="B3:R4"/>
    <mergeCell ref="R5:R9"/>
    <mergeCell ref="I49:R49"/>
    <mergeCell ref="G50:R50"/>
    <mergeCell ref="Q8:Q9"/>
    <mergeCell ref="K8:K9"/>
    <mergeCell ref="L8:L9"/>
    <mergeCell ref="H7:I7"/>
    <mergeCell ref="M5:N7"/>
    <mergeCell ref="G7:G9"/>
    <mergeCell ref="I8:I9"/>
    <mergeCell ref="B52:C52"/>
    <mergeCell ref="G5:I6"/>
    <mergeCell ref="H8:H9"/>
    <mergeCell ref="C6:C9"/>
    <mergeCell ref="J52:R52"/>
    <mergeCell ref="B50:E50"/>
    <mergeCell ref="C5:F5"/>
    <mergeCell ref="J1:R1"/>
    <mergeCell ref="J7:J9"/>
    <mergeCell ref="P8:P9"/>
    <mergeCell ref="J2:R2"/>
    <mergeCell ref="J5:L6"/>
    <mergeCell ref="O5:Q6"/>
    <mergeCell ref="K7:L7"/>
    <mergeCell ref="O7:O9"/>
    <mergeCell ref="P7:Q7"/>
    <mergeCell ref="R11:R21"/>
    <mergeCell ref="M8:M9"/>
    <mergeCell ref="N8:N9"/>
    <mergeCell ref="A5:A9"/>
    <mergeCell ref="B5:B9"/>
    <mergeCell ref="E7:F7"/>
    <mergeCell ref="D7:D9"/>
    <mergeCell ref="F8:F9"/>
    <mergeCell ref="E8:E9"/>
    <mergeCell ref="D6:F6"/>
  </mergeCells>
  <printOptions horizontalCentered="1"/>
  <pageMargins left="0.15748031496062992" right="0.15748031496062992" top="0.7874015748031497" bottom="0.1574803149606299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2018-12-24T10:09:00Z</cp:lastPrinted>
  <dcterms:created xsi:type="dcterms:W3CDTF">2004-12-20T06:56:27Z</dcterms:created>
  <dcterms:modified xsi:type="dcterms:W3CDTF">2018-12-24T10:09:28Z</dcterms:modified>
  <cp:category/>
  <cp:version/>
  <cp:contentType/>
  <cp:contentStatus/>
</cp:coreProperties>
</file>